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21 Compliance\Ag Use Values\"/>
    </mc:Choice>
  </mc:AlternateContent>
  <xr:revisionPtr revIDLastSave="0" documentId="13_ncr:1_{8A8CBF09-2B27-41B3-81B6-68E1AB5ECC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OILS" sheetId="1" r:id="rId1"/>
    <sheet name="LandAgUse" sheetId="2" r:id="rId2"/>
    <sheet name="LandAgIrr" sheetId="3" r:id="rId3"/>
  </sheets>
  <definedNames>
    <definedName name="_xlnm.Print_Area" localSheetId="0">SOILS!$A$1:$L$59</definedName>
    <definedName name="_xlnm.Print_Titles" localSheetId="0">SOILS!$1:$4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3" i="1" l="1"/>
  <c r="K53" i="1"/>
  <c r="J53" i="1"/>
  <c r="K55" i="1" l="1"/>
  <c r="G53" i="1"/>
  <c r="G62" i="1" s="1"/>
  <c r="H53" i="1"/>
  <c r="H62" i="1" s="1"/>
  <c r="F53" i="1"/>
  <c r="G55" i="1" l="1"/>
  <c r="G63" i="1" s="1"/>
  <c r="F62" i="1"/>
  <c r="AA34" i="1"/>
  <c r="BG34" i="1"/>
  <c r="N53" i="1" l="1"/>
  <c r="O53" i="1" l="1"/>
  <c r="M53" i="1"/>
  <c r="R53" i="1"/>
  <c r="Q53" i="1"/>
  <c r="P53" i="1"/>
  <c r="Y53" i="1"/>
  <c r="Z53" i="1"/>
  <c r="AB53" i="1"/>
  <c r="V53" i="1"/>
  <c r="W53" i="1"/>
  <c r="X53" i="1"/>
  <c r="T53" i="1"/>
  <c r="U53" i="1"/>
  <c r="BI8" i="1"/>
  <c r="AA23" i="1"/>
  <c r="AA24" i="1"/>
  <c r="AA25" i="1"/>
  <c r="AA26" i="1"/>
  <c r="AA27" i="1"/>
  <c r="AA28" i="1"/>
  <c r="AA29" i="1"/>
  <c r="AA30" i="1"/>
  <c r="AA31" i="1"/>
  <c r="AA32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6" i="1"/>
  <c r="AA7" i="1"/>
  <c r="AA5" i="1"/>
  <c r="AE53" i="1"/>
  <c r="AD53" i="1"/>
  <c r="AC53" i="1"/>
  <c r="BG37" i="1"/>
  <c r="BG5" i="1"/>
  <c r="BG17" i="1"/>
  <c r="BG10" i="1"/>
  <c r="BG9" i="1"/>
  <c r="BG11" i="1"/>
  <c r="BG13" i="1"/>
  <c r="BG32" i="1"/>
  <c r="BG6" i="1"/>
  <c r="BG29" i="1"/>
  <c r="BG51" i="1"/>
  <c r="BG31" i="1"/>
  <c r="BG20" i="1"/>
  <c r="BG19" i="1"/>
  <c r="BG18" i="1"/>
  <c r="BG36" i="1"/>
  <c r="BG46" i="1"/>
  <c r="BG44" i="1"/>
  <c r="BG43" i="1"/>
  <c r="BG42" i="1"/>
  <c r="BG41" i="1"/>
  <c r="BG30" i="1"/>
  <c r="BG16" i="1"/>
  <c r="BG8" i="1"/>
  <c r="BG15" i="1"/>
  <c r="BG45" i="1"/>
  <c r="BG22" i="1"/>
  <c r="BG28" i="1"/>
  <c r="BG23" i="1"/>
  <c r="BG14" i="1"/>
  <c r="BG12" i="1"/>
  <c r="BG26" i="1"/>
  <c r="BG25" i="1"/>
  <c r="BG40" i="1"/>
  <c r="BG35" i="1"/>
  <c r="BG39" i="1"/>
  <c r="BG24" i="1"/>
  <c r="BG49" i="1"/>
  <c r="BG38" i="1"/>
  <c r="BG7" i="1"/>
  <c r="BG48" i="1"/>
  <c r="T55" i="1" l="1"/>
  <c r="Q55" i="1"/>
  <c r="N55" i="1"/>
  <c r="Z55" i="1"/>
  <c r="W55" i="1"/>
</calcChain>
</file>

<file path=xl/sharedStrings.xml><?xml version="1.0" encoding="utf-8"?>
<sst xmlns="http://schemas.openxmlformats.org/spreadsheetml/2006/main" count="275" uniqueCount="183">
  <si>
    <t>AA</t>
  </si>
  <si>
    <t>BA</t>
  </si>
  <si>
    <t>CA</t>
  </si>
  <si>
    <t>CB</t>
  </si>
  <si>
    <t>CR</t>
  </si>
  <si>
    <t>DT</t>
  </si>
  <si>
    <t>DW</t>
  </si>
  <si>
    <t>FA</t>
  </si>
  <si>
    <t>FB</t>
  </si>
  <si>
    <t>GB</t>
  </si>
  <si>
    <t>GC</t>
  </si>
  <si>
    <t>HB</t>
  </si>
  <si>
    <t>HO</t>
  </si>
  <si>
    <t>HR</t>
  </si>
  <si>
    <t>KA</t>
  </si>
  <si>
    <t>LA</t>
  </si>
  <si>
    <t>NA</t>
  </si>
  <si>
    <t>NB</t>
  </si>
  <si>
    <t>NC</t>
  </si>
  <si>
    <t>NW</t>
  </si>
  <si>
    <t>PD</t>
  </si>
  <si>
    <t>PR</t>
  </si>
  <si>
    <t>PT</t>
  </si>
  <si>
    <t>RA</t>
  </si>
  <si>
    <t>TV</t>
  </si>
  <si>
    <t>UB</t>
  </si>
  <si>
    <t>WA</t>
  </si>
  <si>
    <t>WB</t>
  </si>
  <si>
    <t>WC</t>
  </si>
  <si>
    <t>Ness Silty Clay</t>
  </si>
  <si>
    <t>WST</t>
  </si>
  <si>
    <t>Waste</t>
  </si>
  <si>
    <t>WAT</t>
  </si>
  <si>
    <t>Dry Crop</t>
  </si>
  <si>
    <t>Irrigated</t>
  </si>
  <si>
    <t>Grass</t>
  </si>
  <si>
    <t>Soil/Map Unit Name</t>
  </si>
  <si>
    <t>2000 Prices $/Acre</t>
  </si>
  <si>
    <t>1999 Prices $/Acre</t>
  </si>
  <si>
    <t>1998 Prices $/Acre</t>
  </si>
  <si>
    <t>Barton County</t>
  </si>
  <si>
    <t>2001 Prices $/Acre</t>
  </si>
  <si>
    <t>2002 Prices $/Acre</t>
  </si>
  <si>
    <t>2003 Prices $/Acre</t>
  </si>
  <si>
    <t>2004 Prices $/Acre</t>
  </si>
  <si>
    <t>2005 Prices $/Acre</t>
  </si>
  <si>
    <t>2006 Prices $/Acre</t>
  </si>
  <si>
    <t>Kaski Loam, occasionaly flooded</t>
  </si>
  <si>
    <t>Kaski Loam, rarely flooded</t>
  </si>
  <si>
    <t>Roxbury Silt Loam, occasionally flooded</t>
  </si>
  <si>
    <t>Roxbury Silt Loam, channeled</t>
  </si>
  <si>
    <t>New Cambria Silty Clay Loam, rarely flooded</t>
  </si>
  <si>
    <t>Lancaster Loam, 1-3% slopes</t>
  </si>
  <si>
    <t>Hord Silt Loam, rarely flooded</t>
  </si>
  <si>
    <t>Crete Silt Loam, 0-1% slopes</t>
  </si>
  <si>
    <t>Waldeck Fine Sandy Loam, occasionally flooded</t>
  </si>
  <si>
    <t>Attica Fine Sandy Loam, 1-3% slopes</t>
  </si>
  <si>
    <t>Attica Loamy Fine Sand, 1-3% slopes</t>
  </si>
  <si>
    <t>Pratt Loamy Fine Sand, 1-5% slopes</t>
  </si>
  <si>
    <t>Pratt Loamy Fine Sand, 5-12% slopes</t>
  </si>
  <si>
    <t>Pratt-Tivoli Loamy Fine Sands, 5-15% slopes</t>
  </si>
  <si>
    <t>Saltcreek &amp; Naron Fine Sandy Loams, 1-3% slopes</t>
  </si>
  <si>
    <t>Canadian Fine Sandy Loam, rarely flooded</t>
  </si>
  <si>
    <t>Bridgeport Silt Loam, rarely flooded</t>
  </si>
  <si>
    <t>Carwile Fine Sandy Loam, 0-1% slopes</t>
  </si>
  <si>
    <t>Lancaster-Hedville Complex, 3-20% slopes</t>
  </si>
  <si>
    <t>Geary Silt Loam, 1-3% slopes</t>
  </si>
  <si>
    <t>Geary Silt Loam, 3-7% slopes</t>
  </si>
  <si>
    <t>Harney Silt Loam, 1-3% slopes</t>
  </si>
  <si>
    <t>Holdrege Silt Loam, 1-3% slopes</t>
  </si>
  <si>
    <t>Nibson-Wakeen Silt Loams, 3-20% slopes</t>
  </si>
  <si>
    <t>Uly Silt Loam, 3-6% slopes</t>
  </si>
  <si>
    <t>Wakeen Silt Loam, 1-3% slopes</t>
  </si>
  <si>
    <t xml:space="preserve">Dry </t>
  </si>
  <si>
    <t>Dry</t>
  </si>
  <si>
    <t>Water</t>
  </si>
  <si>
    <t>RSRC(RA)</t>
  </si>
  <si>
    <t>RHRA(HR)</t>
  </si>
  <si>
    <t>RSAE(UB)</t>
  </si>
  <si>
    <t>HA(CR)</t>
  </si>
  <si>
    <t>RSNU(UB)</t>
  </si>
  <si>
    <t>2309(KA)</t>
  </si>
  <si>
    <t>RCLE(ZA)</t>
  </si>
  <si>
    <t>RCTS(TB)</t>
  </si>
  <si>
    <t>SFPR(PS)</t>
  </si>
  <si>
    <t>RCTA(SFTA/TA)</t>
  </si>
  <si>
    <t>Irrig</t>
  </si>
  <si>
    <t>Roxbury Silt Loam, rarely flooded(Hord Silt Loam)</t>
  </si>
  <si>
    <t>Wakeen Silt Loam, 3-7% slopes</t>
  </si>
  <si>
    <t>PNPA(PA)</t>
  </si>
  <si>
    <t>SFAT(AA)</t>
  </si>
  <si>
    <t>RCLA(LA)</t>
  </si>
  <si>
    <t>2 dry crop</t>
  </si>
  <si>
    <t>3 irrigated</t>
  </si>
  <si>
    <t xml:space="preserve">5 pasture </t>
  </si>
  <si>
    <t>total acres</t>
  </si>
  <si>
    <t>NRCS tot ac</t>
  </si>
  <si>
    <t>EWHE(WA/WB)</t>
  </si>
  <si>
    <t># of acres</t>
  </si>
  <si>
    <t>2007 Prices $/Acre</t>
  </si>
  <si>
    <t>2008 Prices $/Acre</t>
  </si>
  <si>
    <t>2009 Prices $/Acre</t>
  </si>
  <si>
    <t>2010 Prices $/Acre</t>
  </si>
  <si>
    <t>2011 Prices $/Acre</t>
  </si>
  <si>
    <t>~1.8%+</t>
  </si>
  <si>
    <t>~3.3%+</t>
  </si>
  <si>
    <t>~2.2%+</t>
  </si>
  <si>
    <t>~4.8%-</t>
  </si>
  <si>
    <t>MU</t>
  </si>
  <si>
    <t xml:space="preserve"> MU</t>
  </si>
  <si>
    <t>Old Symbols</t>
  </si>
  <si>
    <r>
      <t>Pratt-Carwile Complex, 0-5% slope</t>
    </r>
    <r>
      <rPr>
        <sz val="8"/>
        <rFont val="Arial"/>
        <family val="2"/>
      </rPr>
      <t>(Pratt-Carwile Loamy Fine Sands)</t>
    </r>
  </si>
  <si>
    <r>
      <t>Taver Loam, 0-1% slopes</t>
    </r>
    <r>
      <rPr>
        <sz val="8"/>
        <rFont val="Arial"/>
        <family val="2"/>
      </rPr>
      <t>(Tabler Clay Loam/Tabler Silt Loam)</t>
    </r>
  </si>
  <si>
    <r>
      <t>Tivin Fine Sand, 10-30% slopes</t>
    </r>
    <r>
      <rPr>
        <sz val="8"/>
        <rFont val="Arial"/>
        <family val="2"/>
      </rPr>
      <t>(Tivoli Fine Sand)</t>
    </r>
  </si>
  <si>
    <r>
      <t>Farnum &amp; Funmar Loams, 0-1% slopes</t>
    </r>
    <r>
      <rPr>
        <sz val="8"/>
        <rFont val="Arial"/>
        <family val="2"/>
      </rPr>
      <t>(Farnum Loam)</t>
    </r>
  </si>
  <si>
    <r>
      <t>Dillwyn-Tivin Complex, 0-20% slopes</t>
    </r>
    <r>
      <rPr>
        <sz val="8"/>
        <rFont val="Arial"/>
        <family val="2"/>
      </rPr>
      <t>(Dillwyn-Tivoli Complex)</t>
    </r>
  </si>
  <si>
    <r>
      <t>Punkin Silt Loam, 0-1% slopes</t>
    </r>
    <r>
      <rPr>
        <sz val="8"/>
        <rFont val="Arial"/>
        <family val="2"/>
      </rPr>
      <t>(Tabler-Drummond Complex/Silt Loams)</t>
    </r>
  </si>
  <si>
    <r>
      <t>Kisiwa Loam, depressional</t>
    </r>
    <r>
      <rPr>
        <sz val="8"/>
        <rFont val="Arial"/>
        <family val="2"/>
      </rPr>
      <t>(Drummond Silt Loam)</t>
    </r>
  </si>
  <si>
    <r>
      <t>Elmer Loam, 0-1% slopes</t>
    </r>
    <r>
      <rPr>
        <sz val="8"/>
        <rFont val="Arial"/>
        <family val="2"/>
      </rPr>
      <t>(Farnum Fine Sandy Loam)</t>
    </r>
  </si>
  <si>
    <r>
      <t>Abbyville Loam, 0-1% slopes</t>
    </r>
    <r>
      <rPr>
        <sz val="8"/>
        <rFont val="Arial"/>
        <family val="2"/>
      </rPr>
      <t>(Drummond Silt Loam)</t>
    </r>
  </si>
  <si>
    <r>
      <t>Platte Soils, occasionally flooded</t>
    </r>
    <r>
      <rPr>
        <sz val="8"/>
        <rFont val="Arial"/>
        <family val="2"/>
      </rPr>
      <t>(Platte Fine Sandy Loam)</t>
    </r>
  </si>
  <si>
    <r>
      <t>Imano Clay Loam, occasionally flooded</t>
    </r>
    <r>
      <rPr>
        <sz val="8"/>
        <rFont val="Arial"/>
        <family val="2"/>
      </rPr>
      <t>(Lesho Clay Loam/Zenda Loam)</t>
    </r>
  </si>
  <si>
    <r>
      <t>Nuckolls Silt Loam, 3-7% slopes</t>
    </r>
    <r>
      <rPr>
        <sz val="8"/>
        <rFont val="Arial"/>
        <family val="2"/>
      </rPr>
      <t>(Uly Silt Loam)</t>
    </r>
  </si>
  <si>
    <r>
      <t>Harney-Wakeen Complex, 3-7% slopes</t>
    </r>
    <r>
      <rPr>
        <sz val="8"/>
        <rFont val="Arial"/>
        <family val="2"/>
      </rPr>
      <t>(Wakeen Silt Loam)</t>
    </r>
  </si>
  <si>
    <r>
      <t>Harney Silt Loam, 0-1% slopes</t>
    </r>
    <r>
      <rPr>
        <sz val="8"/>
        <rFont val="Arial"/>
        <family val="2"/>
      </rPr>
      <t>(Crete Silt Loam)</t>
    </r>
  </si>
  <si>
    <r>
      <t>Armo Loam, 3-7% slopes</t>
    </r>
    <r>
      <rPr>
        <sz val="8"/>
        <rFont val="Arial"/>
        <family val="2"/>
      </rPr>
      <t>(Uly Silt Loam)</t>
    </r>
  </si>
  <si>
    <t>Totals</t>
  </si>
  <si>
    <t>WST/WAST</t>
  </si>
  <si>
    <t>RCDP(PA)</t>
  </si>
  <si>
    <r>
      <t>Dillwyn-Plevna Loamy Fine Sands, 0-1% slopes</t>
    </r>
    <r>
      <rPr>
        <sz val="8"/>
        <rFont val="Arial"/>
        <family val="2"/>
      </rPr>
      <t>(Platte Fine Sandy Loam)</t>
    </r>
  </si>
  <si>
    <t>~0.6%-</t>
  </si>
  <si>
    <t>2020 Prices $/Acre</t>
  </si>
  <si>
    <t>2234</t>
  </si>
  <si>
    <t>2236</t>
  </si>
  <si>
    <t>2310</t>
  </si>
  <si>
    <t>2365</t>
  </si>
  <si>
    <t>2375</t>
  </si>
  <si>
    <t>2519</t>
  </si>
  <si>
    <t>2612</t>
  </si>
  <si>
    <t>2613</t>
  </si>
  <si>
    <t>2633</t>
  </si>
  <si>
    <t>2668</t>
  </si>
  <si>
    <t>2715</t>
  </si>
  <si>
    <t>2726</t>
  </si>
  <si>
    <t>2728</t>
  </si>
  <si>
    <t>2817</t>
  </si>
  <si>
    <t>2951</t>
  </si>
  <si>
    <t>2953</t>
  </si>
  <si>
    <t>3390</t>
  </si>
  <si>
    <t>3396</t>
  </si>
  <si>
    <t>3755</t>
  </si>
  <si>
    <t>3800</t>
  </si>
  <si>
    <t>3843</t>
  </si>
  <si>
    <t>3844</t>
  </si>
  <si>
    <t>5324</t>
  </si>
  <si>
    <t>5355</t>
  </si>
  <si>
    <t>5550</t>
  </si>
  <si>
    <t>5632</t>
  </si>
  <si>
    <t>5670</t>
  </si>
  <si>
    <t>5710</t>
  </si>
  <si>
    <t>5742</t>
  </si>
  <si>
    <t>5745</t>
  </si>
  <si>
    <t>5752</t>
  </si>
  <si>
    <t>5831</t>
  </si>
  <si>
    <t>5861</t>
  </si>
  <si>
    <t>5863</t>
  </si>
  <si>
    <t>5884</t>
  </si>
  <si>
    <t>5886</t>
  </si>
  <si>
    <t>5928</t>
  </si>
  <si>
    <t>5929</t>
  </si>
  <si>
    <t>5935</t>
  </si>
  <si>
    <t>5941</t>
  </si>
  <si>
    <t>5944</t>
  </si>
  <si>
    <t>5970</t>
  </si>
  <si>
    <t>5971</t>
  </si>
  <si>
    <t>6224</t>
  </si>
  <si>
    <t>6330</t>
  </si>
  <si>
    <t>9999</t>
  </si>
  <si>
    <t>2021 Prices $/Acre</t>
  </si>
  <si>
    <t>~2.5%-</t>
  </si>
  <si>
    <t>DR</t>
  </si>
  <si>
    <t>NG</t>
  </si>
  <si>
    <t>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</si>
</sst>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0"/>
      <name val="MS Sans Serif"/>
      <family val="2"/>
    </font>
    <font>
      <sz val="10"/>
      <name val="MS Sans Serif"/>
    </font>
    <font>
      <sz val="11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3" fontId="9" fillId="0" borderId="0" applyFont="0" applyFill="0" applyBorder="0" applyAlignment="0" applyProtection="0"/>
    <xf numFmtId="0" fontId="13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6" fillId="0" borderId="0"/>
    <xf numFmtId="43" fontId="8" fillId="0" borderId="0" applyFont="0" applyFill="0" applyBorder="0" applyAlignment="0" applyProtection="0"/>
    <xf numFmtId="0" fontId="14" fillId="0" borderId="0"/>
  </cellStyleXfs>
  <cellXfs count="11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0" xfId="0" applyFont="1" applyFill="1"/>
    <xf numFmtId="0" fontId="6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0" xfId="0" applyFont="1" applyFill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0" xfId="0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5" fillId="0" borderId="1" xfId="0" applyFont="1" applyBorder="1"/>
    <xf numFmtId="0" fontId="2" fillId="3" borderId="1" xfId="0" applyFont="1" applyFill="1" applyBorder="1"/>
    <xf numFmtId="0" fontId="0" fillId="3" borderId="0" xfId="0" applyFill="1"/>
    <xf numFmtId="0" fontId="2" fillId="0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8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/>
    <xf numFmtId="0" fontId="8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/>
    <xf numFmtId="0" fontId="7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10" fillId="0" borderId="5" xfId="0" applyFont="1" applyBorder="1"/>
    <xf numFmtId="0" fontId="10" fillId="0" borderId="6" xfId="0" applyFont="1" applyBorder="1"/>
    <xf numFmtId="0" fontId="10" fillId="3" borderId="6" xfId="0" applyFont="1" applyFill="1" applyBorder="1"/>
    <xf numFmtId="0" fontId="10" fillId="4" borderId="6" xfId="0" applyFont="1" applyFill="1" applyBorder="1"/>
    <xf numFmtId="0" fontId="10" fillId="5" borderId="6" xfId="0" applyFont="1" applyFill="1" applyBorder="1"/>
    <xf numFmtId="0" fontId="10" fillId="0" borderId="6" xfId="0" applyFont="1" applyFill="1" applyBorder="1"/>
    <xf numFmtId="0" fontId="10" fillId="2" borderId="6" xfId="0" applyFont="1" applyFill="1" applyBorder="1"/>
    <xf numFmtId="0" fontId="11" fillId="0" borderId="6" xfId="0" applyFont="1" applyFill="1" applyBorder="1"/>
    <xf numFmtId="0" fontId="12" fillId="2" borderId="6" xfId="0" applyFont="1" applyFill="1" applyBorder="1"/>
    <xf numFmtId="0" fontId="12" fillId="0" borderId="6" xfId="0" applyFont="1" applyBorder="1"/>
    <xf numFmtId="0" fontId="8" fillId="0" borderId="4" xfId="0" applyFont="1" applyBorder="1"/>
    <xf numFmtId="0" fontId="8" fillId="0" borderId="4" xfId="0" applyFont="1" applyFill="1" applyBorder="1"/>
    <xf numFmtId="164" fontId="8" fillId="4" borderId="1" xfId="1" applyNumberFormat="1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2" fillId="0" borderId="4" xfId="0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8" fillId="0" borderId="0" xfId="3" applyFill="1" applyBorder="1"/>
    <xf numFmtId="165" fontId="8" fillId="0" borderId="0" xfId="5" applyNumberFormat="1" applyFont="1" applyFill="1" applyBorder="1"/>
    <xf numFmtId="0" fontId="2" fillId="0" borderId="1" xfId="0" applyFont="1" applyBorder="1" applyAlignment="1">
      <alignment horizontal="right"/>
    </xf>
    <xf numFmtId="0" fontId="15" fillId="0" borderId="1" xfId="0" applyFont="1" applyBorder="1"/>
    <xf numFmtId="0" fontId="15" fillId="0" borderId="1" xfId="0" applyFont="1" applyFill="1" applyBorder="1"/>
    <xf numFmtId="0" fontId="15" fillId="0" borderId="1" xfId="0" applyFont="1" applyBorder="1" applyAlignment="1">
      <alignment horizontal="center"/>
    </xf>
    <xf numFmtId="0" fontId="15" fillId="0" borderId="6" xfId="0" applyFont="1" applyBorder="1"/>
    <xf numFmtId="0" fontId="15" fillId="0" borderId="0" xfId="0" applyFont="1" applyFill="1" applyBorder="1"/>
    <xf numFmtId="0" fontId="15" fillId="0" borderId="0" xfId="0" applyFont="1"/>
    <xf numFmtId="0" fontId="2" fillId="4" borderId="1" xfId="0" applyFont="1" applyFill="1" applyBorder="1"/>
    <xf numFmtId="1" fontId="2" fillId="4" borderId="1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/>
    <xf numFmtId="0" fontId="2" fillId="0" borderId="1" xfId="0" applyFont="1" applyBorder="1"/>
    <xf numFmtId="0" fontId="5" fillId="2" borderId="1" xfId="0" applyFont="1" applyFill="1" applyBorder="1"/>
    <xf numFmtId="0" fontId="3" fillId="0" borderId="1" xfId="0" applyFont="1" applyFill="1" applyBorder="1"/>
    <xf numFmtId="0" fontId="2" fillId="2" borderId="1" xfId="0" applyFont="1" applyFill="1" applyBorder="1"/>
    <xf numFmtId="0" fontId="2" fillId="0" borderId="1" xfId="0" applyFont="1" applyFill="1" applyBorder="1"/>
    <xf numFmtId="0" fontId="5" fillId="0" borderId="1" xfId="0" applyFont="1" applyBorder="1"/>
    <xf numFmtId="0" fontId="2" fillId="3" borderId="1" xfId="0" applyFont="1" applyFill="1" applyBorder="1"/>
    <xf numFmtId="0" fontId="2" fillId="0" borderId="2" xfId="0" applyFont="1" applyFill="1" applyBorder="1"/>
    <xf numFmtId="0" fontId="2" fillId="5" borderId="4" xfId="0" applyFont="1" applyFill="1" applyBorder="1"/>
    <xf numFmtId="0" fontId="8" fillId="0" borderId="4" xfId="0" applyFont="1" applyBorder="1"/>
    <xf numFmtId="0" fontId="2" fillId="4" borderId="1" xfId="2" applyFont="1" applyFill="1" applyBorder="1"/>
    <xf numFmtId="0" fontId="15" fillId="0" borderId="1" xfId="0" applyFont="1" applyBorder="1"/>
    <xf numFmtId="0" fontId="2" fillId="0" borderId="1" xfId="2" applyFont="1" applyFill="1" applyBorder="1"/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/>
    <xf numFmtId="0" fontId="7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</cellXfs>
  <cellStyles count="14">
    <cellStyle name="Comma" xfId="1" builtinId="3"/>
    <cellStyle name="Comma 2" xfId="4" xr:uid="{00000000-0005-0000-0000-000001000000}"/>
    <cellStyle name="Comma 3" xfId="12" xr:uid="{00000000-0005-0000-0000-000002000000}"/>
    <cellStyle name="Comma 4" xfId="8" xr:uid="{00000000-0005-0000-0000-000003000000}"/>
    <cellStyle name="Normal" xfId="0" builtinId="0"/>
    <cellStyle name="Normal 2" xfId="3" xr:uid="{00000000-0005-0000-0000-000005000000}"/>
    <cellStyle name="Normal 3" xfId="6" xr:uid="{00000000-0005-0000-0000-000006000000}"/>
    <cellStyle name="Normal 3 2" xfId="13" xr:uid="{00000000-0005-0000-0000-000007000000}"/>
    <cellStyle name="Normal 3 3" xfId="10" xr:uid="{00000000-0005-0000-0000-000008000000}"/>
    <cellStyle name="Normal 4" xfId="2" xr:uid="{00000000-0005-0000-0000-000009000000}"/>
    <cellStyle name="Normal 5" xfId="11" xr:uid="{00000000-0005-0000-0000-00000A000000}"/>
    <cellStyle name="Normal 6" xfId="7" xr:uid="{00000000-0005-0000-0000-00000B000000}"/>
    <cellStyle name="Percent 2" xfId="5" xr:uid="{00000000-0005-0000-0000-00000C000000}"/>
    <cellStyle name="Percent 3" xfId="9" xr:uid="{00000000-0005-0000-0000-00000D000000}"/>
  </cellStyles>
  <dxfs count="0"/>
  <tableStyles count="0" defaultTableStyle="TableStyleMedium9" defaultPivotStyle="PivotStyleLight16"/>
  <colors>
    <mruColors>
      <color rgb="FFCCFF99"/>
      <color rgb="FF008000"/>
      <color rgb="FFCCFFCC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492"/>
  <sheetViews>
    <sheetView tabSelected="1" zoomScaleNormal="100" workbookViewId="0">
      <selection activeCell="F5" sqref="F5"/>
    </sheetView>
  </sheetViews>
  <sheetFormatPr defaultRowHeight="14.25" x14ac:dyDescent="0.2"/>
  <cols>
    <col min="1" max="1" width="6.42578125" bestFit="1" customWidth="1"/>
    <col min="2" max="2" width="12" style="77" customWidth="1"/>
    <col min="3" max="3" width="6.42578125" bestFit="1" customWidth="1"/>
    <col min="4" max="4" width="0.42578125" style="19" customWidth="1"/>
    <col min="5" max="5" width="54.7109375" customWidth="1"/>
    <col min="6" max="8" width="8.28515625" style="42" customWidth="1"/>
    <col min="9" max="9" width="0.42578125" style="48" customWidth="1"/>
    <col min="10" max="11" width="8.28515625" style="16" customWidth="1"/>
    <col min="12" max="12" width="8.5703125" style="16" bestFit="1" customWidth="1"/>
    <col min="13" max="14" width="7.42578125" style="16" hidden="1" customWidth="1"/>
    <col min="15" max="15" width="7" style="16" hidden="1" customWidth="1"/>
    <col min="16" max="16" width="5" style="16" hidden="1" customWidth="1"/>
    <col min="17" max="17" width="6" style="16" hidden="1" customWidth="1"/>
    <col min="18" max="18" width="7" style="16" hidden="1" customWidth="1"/>
    <col min="19" max="19" width="5" style="16" hidden="1" customWidth="1"/>
    <col min="20" max="20" width="6" style="16" hidden="1" customWidth="1"/>
    <col min="21" max="21" width="7" style="16" hidden="1" customWidth="1"/>
    <col min="22" max="22" width="5" style="16" hidden="1" customWidth="1"/>
    <col min="23" max="23" width="6" style="16" hidden="1" customWidth="1"/>
    <col min="24" max="24" width="7" style="16" hidden="1" customWidth="1"/>
    <col min="25" max="25" width="5" style="16" hidden="1" customWidth="1"/>
    <col min="26" max="26" width="6" style="16" hidden="1" customWidth="1"/>
    <col min="27" max="27" width="14.5703125" style="16" hidden="1" customWidth="1"/>
    <col min="28" max="28" width="7" style="16" hidden="1" customWidth="1"/>
    <col min="29" max="29" width="5.140625" style="16" hidden="1" customWidth="1"/>
    <col min="30" max="30" width="6" style="16" hidden="1" customWidth="1"/>
    <col min="31" max="31" width="7" style="16" hidden="1" customWidth="1"/>
    <col min="32" max="32" width="5.140625" style="16" hidden="1" customWidth="1"/>
    <col min="33" max="33" width="4.85546875" style="16" hidden="1" customWidth="1"/>
    <col min="34" max="34" width="7" style="16" hidden="1" customWidth="1"/>
    <col min="35" max="35" width="4.7109375" style="13" hidden="1" customWidth="1"/>
    <col min="36" max="36" width="9.28515625" style="13" hidden="1" customWidth="1"/>
    <col min="37" max="37" width="7" style="13" hidden="1" customWidth="1"/>
    <col min="38" max="38" width="9.85546875" style="13" hidden="1" customWidth="1"/>
    <col min="39" max="39" width="9.28515625" style="13" hidden="1" customWidth="1"/>
    <col min="40" max="40" width="7" style="13" hidden="1" customWidth="1"/>
    <col min="41" max="41" width="9.85546875" style="9" hidden="1" customWidth="1"/>
    <col min="42" max="42" width="9.28515625" style="9" hidden="1" customWidth="1"/>
    <col min="43" max="43" width="7" style="9" hidden="1" customWidth="1"/>
    <col min="44" max="44" width="9.85546875" style="5" hidden="1" customWidth="1"/>
    <col min="45" max="45" width="20" style="5" hidden="1" customWidth="1"/>
    <col min="46" max="46" width="7" style="5" hidden="1" customWidth="1"/>
    <col min="47" max="47" width="9.85546875" style="6" hidden="1" customWidth="1"/>
    <col min="48" max="48" width="9.28515625" style="6" hidden="1" customWidth="1"/>
    <col min="49" max="49" width="7" style="6" hidden="1" customWidth="1"/>
    <col min="50" max="50" width="9.85546875" hidden="1" customWidth="1"/>
    <col min="51" max="51" width="9.28515625" hidden="1" customWidth="1"/>
    <col min="52" max="52" width="7" hidden="1" customWidth="1"/>
    <col min="53" max="53" width="9.85546875" hidden="1" customWidth="1"/>
    <col min="54" max="54" width="9.28515625" hidden="1" customWidth="1"/>
    <col min="55" max="55" width="7" hidden="1" customWidth="1"/>
    <col min="56" max="56" width="11" hidden="1" customWidth="1"/>
    <col min="57" max="58" width="10.85546875" hidden="1" customWidth="1"/>
    <col min="59" max="59" width="11.28515625" hidden="1" customWidth="1"/>
    <col min="60" max="60" width="13.28515625" hidden="1" customWidth="1"/>
    <col min="61" max="61" width="4.7109375" hidden="1" customWidth="1"/>
    <col min="62" max="77" width="0" hidden="1" customWidth="1"/>
    <col min="78" max="78" width="2.7109375" hidden="1" customWidth="1"/>
  </cols>
  <sheetData>
    <row r="1" spans="1:61" s="1" customFormat="1" ht="15.75" x14ac:dyDescent="0.25">
      <c r="B1" s="72"/>
      <c r="D1" s="18"/>
      <c r="E1" s="21" t="s">
        <v>40</v>
      </c>
      <c r="F1" s="98" t="s">
        <v>131</v>
      </c>
      <c r="G1" s="98"/>
      <c r="H1" s="98"/>
      <c r="I1" s="43"/>
      <c r="J1" s="99" t="s">
        <v>178</v>
      </c>
      <c r="K1" s="99"/>
      <c r="L1" s="99"/>
      <c r="M1" s="105" t="s">
        <v>103</v>
      </c>
      <c r="N1" s="106"/>
      <c r="O1" s="107"/>
      <c r="P1" s="105" t="s">
        <v>102</v>
      </c>
      <c r="Q1" s="106"/>
      <c r="R1" s="107"/>
      <c r="S1" s="105" t="s">
        <v>101</v>
      </c>
      <c r="T1" s="106"/>
      <c r="U1" s="107"/>
      <c r="V1" s="105" t="s">
        <v>100</v>
      </c>
      <c r="W1" s="106"/>
      <c r="X1" s="107"/>
      <c r="Y1" s="101" t="s">
        <v>99</v>
      </c>
      <c r="Z1" s="102"/>
      <c r="AA1" s="102"/>
      <c r="AB1" s="102"/>
      <c r="AC1" s="101" t="s">
        <v>46</v>
      </c>
      <c r="AD1" s="102"/>
      <c r="AE1" s="102"/>
      <c r="AF1" s="101" t="s">
        <v>45</v>
      </c>
      <c r="AG1" s="101"/>
      <c r="AH1" s="101"/>
      <c r="AI1" s="104" t="s">
        <v>44</v>
      </c>
      <c r="AJ1" s="104"/>
      <c r="AK1" s="104"/>
      <c r="AL1" s="104" t="s">
        <v>43</v>
      </c>
      <c r="AM1" s="104"/>
      <c r="AN1" s="104"/>
      <c r="AO1" s="103" t="s">
        <v>42</v>
      </c>
      <c r="AP1" s="103"/>
      <c r="AQ1" s="103"/>
      <c r="AR1" s="4"/>
      <c r="AS1" s="3" t="s">
        <v>41</v>
      </c>
      <c r="AT1" s="3"/>
      <c r="AU1" s="108" t="s">
        <v>37</v>
      </c>
      <c r="AV1" s="100"/>
      <c r="AW1" s="100"/>
      <c r="AX1" s="100" t="s">
        <v>38</v>
      </c>
      <c r="AY1" s="100"/>
      <c r="AZ1" s="100"/>
      <c r="BA1" s="100" t="s">
        <v>39</v>
      </c>
      <c r="BB1" s="100"/>
      <c r="BC1" s="100"/>
      <c r="BE1" s="1" t="s">
        <v>98</v>
      </c>
    </row>
    <row r="2" spans="1:61" s="1" customFormat="1" ht="15" hidden="1" customHeight="1" x14ac:dyDescent="0.2">
      <c r="B2" s="72"/>
      <c r="D2" s="18"/>
      <c r="E2" s="22"/>
      <c r="F2" s="37"/>
      <c r="G2" s="37"/>
      <c r="H2" s="37"/>
      <c r="I2" s="44"/>
      <c r="J2" s="67"/>
      <c r="K2" s="67"/>
      <c r="L2" s="67"/>
      <c r="M2" s="25"/>
      <c r="N2" s="20"/>
      <c r="O2" s="20"/>
      <c r="P2" s="20"/>
      <c r="Q2" s="20"/>
      <c r="R2" s="20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0"/>
      <c r="AJ2" s="10"/>
      <c r="AK2" s="10"/>
      <c r="AL2" s="10"/>
      <c r="AM2" s="10"/>
      <c r="AN2" s="10"/>
      <c r="AO2" s="7"/>
      <c r="AP2" s="7"/>
      <c r="AQ2" s="7"/>
      <c r="AR2" s="3"/>
      <c r="AS2" s="3"/>
      <c r="AT2" s="3"/>
      <c r="AU2" s="3"/>
      <c r="AV2" s="3"/>
      <c r="AW2" s="3"/>
      <c r="AX2" s="2"/>
      <c r="AY2" s="2"/>
      <c r="AZ2" s="2"/>
      <c r="BA2" s="2"/>
      <c r="BB2" s="2"/>
      <c r="BC2" s="2"/>
    </row>
    <row r="3" spans="1:61" s="1" customFormat="1" ht="15" x14ac:dyDescent="0.2">
      <c r="A3" s="1" t="s">
        <v>108</v>
      </c>
      <c r="B3" s="72" t="s">
        <v>110</v>
      </c>
      <c r="C3" s="1" t="s">
        <v>109</v>
      </c>
      <c r="D3" s="18"/>
      <c r="E3" s="22" t="s">
        <v>36</v>
      </c>
      <c r="F3" s="38" t="s">
        <v>74</v>
      </c>
      <c r="G3" s="38" t="s">
        <v>86</v>
      </c>
      <c r="H3" s="38" t="s">
        <v>35</v>
      </c>
      <c r="I3" s="44"/>
      <c r="J3" s="96" t="s">
        <v>74</v>
      </c>
      <c r="K3" s="96" t="s">
        <v>86</v>
      </c>
      <c r="L3" s="96" t="s">
        <v>35</v>
      </c>
      <c r="M3" s="25" t="s">
        <v>74</v>
      </c>
      <c r="N3" s="20" t="s">
        <v>86</v>
      </c>
      <c r="O3" s="20" t="s">
        <v>35</v>
      </c>
      <c r="P3" s="20" t="s">
        <v>74</v>
      </c>
      <c r="Q3" s="20" t="s">
        <v>86</v>
      </c>
      <c r="R3" s="20" t="s">
        <v>35</v>
      </c>
      <c r="S3" s="14" t="s">
        <v>74</v>
      </c>
      <c r="T3" s="14" t="s">
        <v>86</v>
      </c>
      <c r="U3" s="14" t="s">
        <v>35</v>
      </c>
      <c r="V3" s="14" t="s">
        <v>74</v>
      </c>
      <c r="W3" s="14" t="s">
        <v>86</v>
      </c>
      <c r="X3" s="14" t="s">
        <v>35</v>
      </c>
      <c r="Y3" s="14" t="s">
        <v>74</v>
      </c>
      <c r="Z3" s="14" t="s">
        <v>86</v>
      </c>
      <c r="AA3" s="14"/>
      <c r="AB3" s="14" t="s">
        <v>35</v>
      </c>
      <c r="AC3" s="14" t="s">
        <v>73</v>
      </c>
      <c r="AD3" s="14" t="s">
        <v>86</v>
      </c>
      <c r="AE3" s="14" t="s">
        <v>35</v>
      </c>
      <c r="AF3" s="14" t="s">
        <v>73</v>
      </c>
      <c r="AG3" s="14" t="s">
        <v>86</v>
      </c>
      <c r="AH3" s="14" t="s">
        <v>35</v>
      </c>
      <c r="AI3" s="10" t="s">
        <v>74</v>
      </c>
      <c r="AJ3" s="10" t="s">
        <v>34</v>
      </c>
      <c r="AK3" s="10" t="s">
        <v>35</v>
      </c>
      <c r="AL3" s="11" t="s">
        <v>33</v>
      </c>
      <c r="AM3" s="11" t="s">
        <v>34</v>
      </c>
      <c r="AN3" s="11" t="s">
        <v>35</v>
      </c>
      <c r="AO3" s="7" t="s">
        <v>33</v>
      </c>
      <c r="AP3" s="7" t="s">
        <v>34</v>
      </c>
      <c r="AQ3" s="7" t="s">
        <v>35</v>
      </c>
      <c r="AR3" s="3" t="s">
        <v>33</v>
      </c>
      <c r="AS3" s="3" t="s">
        <v>34</v>
      </c>
      <c r="AT3" s="3" t="s">
        <v>35</v>
      </c>
      <c r="AU3" s="3" t="s">
        <v>33</v>
      </c>
      <c r="AV3" s="3" t="s">
        <v>34</v>
      </c>
      <c r="AW3" s="3" t="s">
        <v>35</v>
      </c>
      <c r="AX3" s="2" t="s">
        <v>33</v>
      </c>
      <c r="AY3" s="2" t="s">
        <v>34</v>
      </c>
      <c r="AZ3" s="2" t="s">
        <v>35</v>
      </c>
      <c r="BA3" s="2" t="s">
        <v>33</v>
      </c>
      <c r="BB3" s="2" t="s">
        <v>34</v>
      </c>
      <c r="BC3" s="2" t="s">
        <v>35</v>
      </c>
      <c r="BD3" s="1" t="s">
        <v>92</v>
      </c>
      <c r="BE3" s="1" t="s">
        <v>93</v>
      </c>
      <c r="BF3" s="1" t="s">
        <v>94</v>
      </c>
      <c r="BG3" s="1" t="s">
        <v>95</v>
      </c>
      <c r="BH3" s="1" t="s">
        <v>96</v>
      </c>
    </row>
    <row r="4" spans="1:61" s="1" customFormat="1" ht="5.25" customHeight="1" x14ac:dyDescent="0.2">
      <c r="B4" s="72"/>
      <c r="D4" s="18"/>
      <c r="E4" s="23"/>
      <c r="F4" s="39"/>
      <c r="G4" s="39"/>
      <c r="H4" s="39"/>
      <c r="I4" s="45"/>
      <c r="J4" s="23"/>
      <c r="K4" s="23"/>
      <c r="L4" s="23"/>
      <c r="M4" s="26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2"/>
      <c r="AJ4" s="12"/>
      <c r="AK4" s="12"/>
      <c r="AL4" s="12"/>
      <c r="AM4" s="12"/>
      <c r="AN4" s="12"/>
      <c r="AO4" s="8"/>
      <c r="AP4" s="8"/>
      <c r="AQ4" s="8"/>
      <c r="AR4" s="4"/>
      <c r="AS4" s="4"/>
      <c r="AT4" s="4"/>
      <c r="AU4" s="4"/>
      <c r="AV4" s="4"/>
      <c r="AW4" s="4"/>
    </row>
    <row r="5" spans="1:61" s="1" customFormat="1" ht="15" x14ac:dyDescent="0.2">
      <c r="A5" s="1">
        <v>2234</v>
      </c>
      <c r="B5" s="72" t="s">
        <v>76</v>
      </c>
      <c r="C5" s="1">
        <v>2234</v>
      </c>
      <c r="D5" s="18"/>
      <c r="E5" s="59" t="s">
        <v>50</v>
      </c>
      <c r="F5" s="78">
        <v>199</v>
      </c>
      <c r="G5" s="93">
        <v>470</v>
      </c>
      <c r="H5" s="93">
        <v>72</v>
      </c>
      <c r="I5" s="45"/>
      <c r="J5" s="87">
        <v>193</v>
      </c>
      <c r="K5" s="95">
        <v>458</v>
      </c>
      <c r="L5" s="95">
        <v>72</v>
      </c>
      <c r="M5" s="26">
        <v>131</v>
      </c>
      <c r="N5" s="15">
        <v>247</v>
      </c>
      <c r="O5" s="15">
        <v>35</v>
      </c>
      <c r="P5" s="15">
        <v>135</v>
      </c>
      <c r="Q5" s="15">
        <v>242</v>
      </c>
      <c r="R5" s="15">
        <v>39</v>
      </c>
      <c r="S5" s="15">
        <v>150</v>
      </c>
      <c r="T5" s="15">
        <v>257</v>
      </c>
      <c r="U5" s="15">
        <v>42</v>
      </c>
      <c r="V5" s="15">
        <v>169</v>
      </c>
      <c r="W5" s="15">
        <v>294</v>
      </c>
      <c r="X5" s="15">
        <v>46</v>
      </c>
      <c r="Y5" s="15">
        <v>186</v>
      </c>
      <c r="Z5" s="15">
        <v>321</v>
      </c>
      <c r="AA5" s="15">
        <f>Y5/Z5</f>
        <v>0.57943925233644855</v>
      </c>
      <c r="AB5" s="15">
        <v>54</v>
      </c>
      <c r="AC5" s="15">
        <v>173</v>
      </c>
      <c r="AD5" s="15">
        <v>278</v>
      </c>
      <c r="AE5" s="15">
        <v>61</v>
      </c>
      <c r="AF5" s="15">
        <v>184</v>
      </c>
      <c r="AG5" s="15">
        <v>318</v>
      </c>
      <c r="AH5" s="15">
        <v>63</v>
      </c>
      <c r="AI5" s="12">
        <v>187</v>
      </c>
      <c r="AJ5" s="12">
        <v>357</v>
      </c>
      <c r="AK5" s="12">
        <v>64</v>
      </c>
      <c r="AL5" s="12">
        <v>178</v>
      </c>
      <c r="AM5" s="12">
        <v>391</v>
      </c>
      <c r="AN5" s="12">
        <v>66</v>
      </c>
      <c r="AO5" s="8"/>
      <c r="AP5" s="8"/>
      <c r="AQ5" s="8"/>
      <c r="AR5" s="4"/>
      <c r="AS5" s="4"/>
      <c r="AT5" s="4"/>
      <c r="AU5" s="4"/>
      <c r="AV5" s="4"/>
      <c r="AW5" s="4"/>
      <c r="BD5" s="1">
        <v>80.400000000000006</v>
      </c>
      <c r="BF5" s="1">
        <v>476.5</v>
      </c>
      <c r="BG5" s="1">
        <f t="shared" ref="BG5:BG20" si="0">SUM(BD5:BF5)</f>
        <v>556.9</v>
      </c>
      <c r="BH5" s="1">
        <v>587</v>
      </c>
    </row>
    <row r="6" spans="1:61" s="1" customFormat="1" ht="15" x14ac:dyDescent="0.2">
      <c r="A6" s="1">
        <v>2236</v>
      </c>
      <c r="B6" s="72" t="s">
        <v>23</v>
      </c>
      <c r="C6" s="1">
        <v>2236</v>
      </c>
      <c r="D6" s="18"/>
      <c r="E6" s="59" t="s">
        <v>49</v>
      </c>
      <c r="F6" s="78">
        <v>263</v>
      </c>
      <c r="G6" s="93">
        <v>470</v>
      </c>
      <c r="H6" s="93">
        <v>72</v>
      </c>
      <c r="I6" s="45"/>
      <c r="J6" s="87">
        <v>258</v>
      </c>
      <c r="K6" s="95">
        <v>458</v>
      </c>
      <c r="L6" s="95">
        <v>72</v>
      </c>
      <c r="M6" s="26">
        <v>152</v>
      </c>
      <c r="N6" s="15">
        <v>247</v>
      </c>
      <c r="O6" s="15">
        <v>44</v>
      </c>
      <c r="P6" s="15">
        <v>150</v>
      </c>
      <c r="Q6" s="15">
        <v>242</v>
      </c>
      <c r="R6" s="15">
        <v>47</v>
      </c>
      <c r="S6" s="15">
        <v>159</v>
      </c>
      <c r="T6" s="15">
        <v>257</v>
      </c>
      <c r="U6" s="15">
        <v>50</v>
      </c>
      <c r="V6" s="15">
        <v>173</v>
      </c>
      <c r="W6" s="15">
        <v>294</v>
      </c>
      <c r="X6" s="15">
        <v>55</v>
      </c>
      <c r="Y6" s="15">
        <v>186</v>
      </c>
      <c r="Z6" s="15">
        <v>321</v>
      </c>
      <c r="AA6" s="15">
        <f t="shared" ref="AA6:AA51" si="1">Y6/Z6</f>
        <v>0.57943925233644855</v>
      </c>
      <c r="AB6" s="15">
        <v>58</v>
      </c>
      <c r="AC6" s="15">
        <v>196</v>
      </c>
      <c r="AD6" s="15">
        <v>338</v>
      </c>
      <c r="AE6" s="15">
        <v>61</v>
      </c>
      <c r="AF6" s="15">
        <v>199</v>
      </c>
      <c r="AG6" s="15">
        <v>357</v>
      </c>
      <c r="AH6" s="15">
        <v>63</v>
      </c>
      <c r="AI6" s="12">
        <v>194</v>
      </c>
      <c r="AJ6" s="12">
        <v>374</v>
      </c>
      <c r="AK6" s="12">
        <v>64</v>
      </c>
      <c r="AL6" s="12">
        <v>178</v>
      </c>
      <c r="AM6" s="12">
        <v>391</v>
      </c>
      <c r="AN6" s="12">
        <v>66</v>
      </c>
      <c r="AO6" s="8">
        <v>181</v>
      </c>
      <c r="AP6" s="8">
        <v>412</v>
      </c>
      <c r="AQ6" s="8">
        <v>68</v>
      </c>
      <c r="AR6" s="4">
        <v>165</v>
      </c>
      <c r="AS6" s="4">
        <v>414</v>
      </c>
      <c r="AT6" s="4">
        <v>69</v>
      </c>
      <c r="AU6" s="4">
        <v>146</v>
      </c>
      <c r="AV6" s="4">
        <v>390</v>
      </c>
      <c r="AW6" s="4">
        <v>66</v>
      </c>
      <c r="AX6" s="1">
        <v>136</v>
      </c>
      <c r="AY6" s="1">
        <v>377</v>
      </c>
      <c r="AZ6" s="1">
        <v>63</v>
      </c>
      <c r="BA6" s="1">
        <v>132</v>
      </c>
      <c r="BB6" s="1">
        <v>379</v>
      </c>
      <c r="BC6" s="1">
        <v>63</v>
      </c>
      <c r="BD6" s="1">
        <v>5342.4</v>
      </c>
      <c r="BE6" s="1">
        <v>64.8</v>
      </c>
      <c r="BF6" s="1">
        <v>9416.7999999999993</v>
      </c>
      <c r="BG6" s="1">
        <f t="shared" si="0"/>
        <v>14824</v>
      </c>
      <c r="BH6" s="1">
        <v>16358</v>
      </c>
    </row>
    <row r="7" spans="1:61" s="1" customFormat="1" ht="15" x14ac:dyDescent="0.2">
      <c r="A7" s="1">
        <v>2310</v>
      </c>
      <c r="B7" s="72" t="s">
        <v>1</v>
      </c>
      <c r="C7" s="1">
        <v>2310</v>
      </c>
      <c r="D7" s="18"/>
      <c r="E7" s="59" t="s">
        <v>63</v>
      </c>
      <c r="F7" s="78">
        <v>285</v>
      </c>
      <c r="G7" s="93">
        <v>506</v>
      </c>
      <c r="H7" s="93">
        <v>61</v>
      </c>
      <c r="I7" s="45"/>
      <c r="J7" s="87">
        <v>279</v>
      </c>
      <c r="K7" s="95">
        <v>494</v>
      </c>
      <c r="L7" s="95">
        <v>61</v>
      </c>
      <c r="M7" s="26">
        <v>157</v>
      </c>
      <c r="N7" s="15">
        <v>271</v>
      </c>
      <c r="O7" s="15">
        <v>38</v>
      </c>
      <c r="P7" s="15">
        <v>152</v>
      </c>
      <c r="Q7" s="15">
        <v>265</v>
      </c>
      <c r="R7" s="15">
        <v>42</v>
      </c>
      <c r="S7" s="15">
        <v>160</v>
      </c>
      <c r="T7" s="15">
        <v>279</v>
      </c>
      <c r="U7" s="15">
        <v>46</v>
      </c>
      <c r="V7" s="15">
        <v>173</v>
      </c>
      <c r="W7" s="15">
        <v>314</v>
      </c>
      <c r="X7" s="15">
        <v>52</v>
      </c>
      <c r="Y7" s="15">
        <v>185</v>
      </c>
      <c r="Z7" s="15">
        <v>339</v>
      </c>
      <c r="AA7" s="15">
        <f t="shared" si="1"/>
        <v>0.54572271386430682</v>
      </c>
      <c r="AB7" s="15">
        <v>56</v>
      </c>
      <c r="AC7" s="15">
        <v>195</v>
      </c>
      <c r="AD7" s="15">
        <v>354</v>
      </c>
      <c r="AE7" s="15">
        <v>61</v>
      </c>
      <c r="AF7" s="15">
        <v>199</v>
      </c>
      <c r="AG7" s="15">
        <v>371</v>
      </c>
      <c r="AH7" s="15">
        <v>63</v>
      </c>
      <c r="AI7" s="12">
        <v>196</v>
      </c>
      <c r="AJ7" s="12">
        <v>385</v>
      </c>
      <c r="AK7" s="12">
        <v>64</v>
      </c>
      <c r="AL7" s="12">
        <v>179</v>
      </c>
      <c r="AM7" s="12">
        <v>400</v>
      </c>
      <c r="AN7" s="12">
        <v>66</v>
      </c>
      <c r="AO7" s="8">
        <v>184</v>
      </c>
      <c r="AP7" s="8">
        <v>417</v>
      </c>
      <c r="AQ7" s="8">
        <v>68</v>
      </c>
      <c r="AR7" s="4">
        <v>167</v>
      </c>
      <c r="AS7" s="4">
        <v>418</v>
      </c>
      <c r="AT7" s="4">
        <v>69</v>
      </c>
      <c r="AU7" s="4">
        <v>148</v>
      </c>
      <c r="AV7" s="4">
        <v>393</v>
      </c>
      <c r="AW7" s="4">
        <v>66</v>
      </c>
      <c r="AX7" s="1">
        <v>137</v>
      </c>
      <c r="AY7" s="1">
        <v>379</v>
      </c>
      <c r="AZ7" s="1">
        <v>63</v>
      </c>
      <c r="BA7" s="1">
        <v>132</v>
      </c>
      <c r="BB7" s="1">
        <v>380</v>
      </c>
      <c r="BC7" s="1">
        <v>63</v>
      </c>
      <c r="BD7" s="1">
        <v>4682.1000000000004</v>
      </c>
      <c r="BE7" s="1">
        <v>522.5</v>
      </c>
      <c r="BF7" s="1">
        <v>995.5</v>
      </c>
      <c r="BG7" s="1">
        <f t="shared" si="0"/>
        <v>6200.1</v>
      </c>
      <c r="BH7" s="1">
        <v>7891</v>
      </c>
    </row>
    <row r="8" spans="1:61" s="1" customFormat="1" ht="15" x14ac:dyDescent="0.2">
      <c r="A8" s="1">
        <v>2365</v>
      </c>
      <c r="B8" s="72" t="s">
        <v>18</v>
      </c>
      <c r="C8" s="1">
        <v>2365</v>
      </c>
      <c r="D8" s="18"/>
      <c r="E8" s="59" t="s">
        <v>51</v>
      </c>
      <c r="F8" s="78">
        <v>214</v>
      </c>
      <c r="G8" s="93">
        <v>506</v>
      </c>
      <c r="H8" s="93">
        <v>61</v>
      </c>
      <c r="I8" s="45"/>
      <c r="J8" s="87">
        <v>208</v>
      </c>
      <c r="K8" s="95">
        <v>494</v>
      </c>
      <c r="L8" s="95">
        <v>61</v>
      </c>
      <c r="M8" s="26">
        <v>113</v>
      </c>
      <c r="N8" s="15">
        <v>271</v>
      </c>
      <c r="O8" s="15">
        <v>28</v>
      </c>
      <c r="P8" s="15">
        <v>110</v>
      </c>
      <c r="Q8" s="15">
        <v>265</v>
      </c>
      <c r="R8" s="15">
        <v>31</v>
      </c>
      <c r="S8" s="15">
        <v>123</v>
      </c>
      <c r="T8" s="15">
        <v>276</v>
      </c>
      <c r="U8" s="15">
        <v>34</v>
      </c>
      <c r="V8" s="15">
        <v>139</v>
      </c>
      <c r="W8" s="15">
        <v>307</v>
      </c>
      <c r="X8" s="15">
        <v>38</v>
      </c>
      <c r="Y8" s="15">
        <v>155</v>
      </c>
      <c r="Z8" s="15">
        <v>329</v>
      </c>
      <c r="AA8" s="15">
        <f t="shared" si="1"/>
        <v>0.47112462006079026</v>
      </c>
      <c r="AB8" s="15">
        <v>44</v>
      </c>
      <c r="AC8" s="15">
        <v>169</v>
      </c>
      <c r="AD8" s="15">
        <v>341</v>
      </c>
      <c r="AE8" s="15">
        <v>50</v>
      </c>
      <c r="AF8" s="15">
        <v>177</v>
      </c>
      <c r="AG8" s="15">
        <v>354</v>
      </c>
      <c r="AH8" s="15">
        <v>52</v>
      </c>
      <c r="AI8" s="12">
        <v>176</v>
      </c>
      <c r="AJ8" s="12">
        <v>358</v>
      </c>
      <c r="AK8" s="12">
        <v>52</v>
      </c>
      <c r="AL8" s="12">
        <v>164</v>
      </c>
      <c r="AM8" s="12">
        <v>363</v>
      </c>
      <c r="AN8" s="12">
        <v>53</v>
      </c>
      <c r="AO8" s="8">
        <v>170</v>
      </c>
      <c r="AP8" s="8">
        <v>370</v>
      </c>
      <c r="AQ8" s="8">
        <v>54</v>
      </c>
      <c r="AR8" s="4">
        <v>153</v>
      </c>
      <c r="AS8" s="4">
        <v>366</v>
      </c>
      <c r="AT8" s="4">
        <v>54</v>
      </c>
      <c r="AU8" s="4">
        <v>132</v>
      </c>
      <c r="AV8" s="4">
        <v>337</v>
      </c>
      <c r="AW8" s="4">
        <v>50</v>
      </c>
      <c r="AX8" s="1">
        <v>120</v>
      </c>
      <c r="AY8" s="1">
        <v>319</v>
      </c>
      <c r="AZ8" s="1">
        <v>48</v>
      </c>
      <c r="BA8" s="1">
        <v>113</v>
      </c>
      <c r="BB8" s="1">
        <v>315</v>
      </c>
      <c r="BC8" s="1">
        <v>46</v>
      </c>
      <c r="BD8" s="1">
        <v>11754.4</v>
      </c>
      <c r="BE8" s="1">
        <v>3218.8</v>
      </c>
      <c r="BF8" s="1">
        <v>936.5</v>
      </c>
      <c r="BG8" s="1">
        <f t="shared" si="0"/>
        <v>15909.7</v>
      </c>
      <c r="BH8" s="1">
        <v>18588</v>
      </c>
      <c r="BI8" s="1">
        <f>SUM(V5)</f>
        <v>169</v>
      </c>
    </row>
    <row r="9" spans="1:61" s="1" customFormat="1" ht="15" x14ac:dyDescent="0.2">
      <c r="A9" s="1">
        <v>2375</v>
      </c>
      <c r="B9" s="72" t="s">
        <v>77</v>
      </c>
      <c r="C9" s="1">
        <v>2375</v>
      </c>
      <c r="D9" s="18"/>
      <c r="E9" s="59" t="s">
        <v>87</v>
      </c>
      <c r="F9" s="78">
        <v>278</v>
      </c>
      <c r="G9" s="93">
        <v>506</v>
      </c>
      <c r="H9" s="93">
        <v>61</v>
      </c>
      <c r="I9" s="45"/>
      <c r="J9" s="87">
        <v>272</v>
      </c>
      <c r="K9" s="95">
        <v>494</v>
      </c>
      <c r="L9" s="95">
        <v>61</v>
      </c>
      <c r="M9" s="26">
        <v>157</v>
      </c>
      <c r="N9" s="15">
        <v>258</v>
      </c>
      <c r="O9" s="15">
        <v>40</v>
      </c>
      <c r="P9" s="15">
        <v>153</v>
      </c>
      <c r="Q9" s="15">
        <v>250</v>
      </c>
      <c r="R9" s="15">
        <v>45</v>
      </c>
      <c r="S9" s="15">
        <v>161</v>
      </c>
      <c r="T9" s="15">
        <v>263</v>
      </c>
      <c r="U9" s="15">
        <v>49</v>
      </c>
      <c r="V9" s="15">
        <v>174</v>
      </c>
      <c r="W9" s="15">
        <v>297</v>
      </c>
      <c r="X9" s="15">
        <v>55</v>
      </c>
      <c r="Y9" s="15">
        <v>186</v>
      </c>
      <c r="Z9" s="15">
        <v>321</v>
      </c>
      <c r="AA9" s="15">
        <f t="shared" si="1"/>
        <v>0.57943925233644855</v>
      </c>
      <c r="AB9" s="15">
        <v>58</v>
      </c>
      <c r="AC9" s="15">
        <v>192</v>
      </c>
      <c r="AD9" s="15">
        <v>354</v>
      </c>
      <c r="AE9" s="15">
        <v>61</v>
      </c>
      <c r="AF9" s="15">
        <v>197</v>
      </c>
      <c r="AG9" s="15">
        <v>371</v>
      </c>
      <c r="AH9" s="15">
        <v>63</v>
      </c>
      <c r="AI9" s="12">
        <v>195</v>
      </c>
      <c r="AJ9" s="12">
        <v>385</v>
      </c>
      <c r="AK9" s="12">
        <v>64</v>
      </c>
      <c r="AL9" s="12">
        <v>179</v>
      </c>
      <c r="AM9" s="12">
        <v>400</v>
      </c>
      <c r="AN9" s="12">
        <v>66</v>
      </c>
      <c r="AO9" s="8"/>
      <c r="AP9" s="8"/>
      <c r="AQ9" s="8"/>
      <c r="AR9" s="4"/>
      <c r="AS9" s="4"/>
      <c r="AT9" s="4"/>
      <c r="AU9" s="4"/>
      <c r="AV9" s="4"/>
      <c r="AW9" s="4"/>
      <c r="BD9" s="1">
        <v>76.599999999999994</v>
      </c>
      <c r="BE9" s="1">
        <v>0.9</v>
      </c>
      <c r="BF9" s="1">
        <v>0.2</v>
      </c>
      <c r="BG9" s="1">
        <f t="shared" si="0"/>
        <v>77.7</v>
      </c>
      <c r="BH9" s="1">
        <v>79</v>
      </c>
    </row>
    <row r="10" spans="1:61" s="1" customFormat="1" ht="15" x14ac:dyDescent="0.2">
      <c r="A10" s="1">
        <v>2519</v>
      </c>
      <c r="B10" s="73" t="s">
        <v>78</v>
      </c>
      <c r="C10" s="1">
        <v>2519</v>
      </c>
      <c r="D10" s="18"/>
      <c r="E10" s="59" t="s">
        <v>125</v>
      </c>
      <c r="F10" s="78">
        <v>235</v>
      </c>
      <c r="G10" s="93">
        <v>458</v>
      </c>
      <c r="H10" s="93">
        <v>50</v>
      </c>
      <c r="I10" s="45"/>
      <c r="J10" s="87">
        <v>229</v>
      </c>
      <c r="K10" s="95">
        <v>445</v>
      </c>
      <c r="L10" s="95">
        <v>50</v>
      </c>
      <c r="M10" s="26">
        <v>63</v>
      </c>
      <c r="N10" s="15">
        <v>239</v>
      </c>
      <c r="O10" s="15">
        <v>20</v>
      </c>
      <c r="P10" s="15">
        <v>43</v>
      </c>
      <c r="Q10" s="15">
        <v>234</v>
      </c>
      <c r="R10" s="15">
        <v>23</v>
      </c>
      <c r="S10" s="15">
        <v>37</v>
      </c>
      <c r="T10" s="15">
        <v>211</v>
      </c>
      <c r="U10" s="15">
        <v>26</v>
      </c>
      <c r="V10" s="15">
        <v>37</v>
      </c>
      <c r="W10" s="15">
        <v>207</v>
      </c>
      <c r="X10" s="15">
        <v>30</v>
      </c>
      <c r="Y10" s="15">
        <v>36</v>
      </c>
      <c r="Z10" s="15">
        <v>198</v>
      </c>
      <c r="AA10" s="15">
        <f t="shared" si="1"/>
        <v>0.18181818181818182</v>
      </c>
      <c r="AB10" s="15">
        <v>35</v>
      </c>
      <c r="AC10" s="15">
        <v>99</v>
      </c>
      <c r="AD10" s="15">
        <v>179</v>
      </c>
      <c r="AE10" s="15">
        <v>40</v>
      </c>
      <c r="AF10" s="15">
        <v>93</v>
      </c>
      <c r="AG10" s="15">
        <v>163</v>
      </c>
      <c r="AH10" s="15">
        <v>41</v>
      </c>
      <c r="AI10" s="12">
        <v>84</v>
      </c>
      <c r="AJ10" s="12">
        <v>149</v>
      </c>
      <c r="AK10" s="12">
        <v>42</v>
      </c>
      <c r="AL10" s="12">
        <v>70</v>
      </c>
      <c r="AM10" s="12">
        <v>134</v>
      </c>
      <c r="AN10" s="12">
        <v>42</v>
      </c>
      <c r="AO10" s="8"/>
      <c r="AP10" s="8"/>
      <c r="AQ10" s="8"/>
      <c r="AR10" s="4"/>
      <c r="AS10" s="4"/>
      <c r="AT10" s="4"/>
      <c r="AU10" s="17"/>
      <c r="AV10" s="17"/>
      <c r="AW10" s="17"/>
      <c r="BD10" s="1">
        <v>0.3</v>
      </c>
      <c r="BF10" s="1">
        <v>2.9</v>
      </c>
      <c r="BG10" s="1">
        <f t="shared" si="0"/>
        <v>3.1999999999999997</v>
      </c>
      <c r="BH10" s="1">
        <v>4</v>
      </c>
    </row>
    <row r="11" spans="1:61" s="1" customFormat="1" ht="15" x14ac:dyDescent="0.2">
      <c r="A11" s="1">
        <v>2612</v>
      </c>
      <c r="B11" s="72" t="s">
        <v>79</v>
      </c>
      <c r="C11" s="1">
        <v>2612</v>
      </c>
      <c r="D11" s="18"/>
      <c r="E11" s="60" t="s">
        <v>124</v>
      </c>
      <c r="F11" s="78">
        <v>356</v>
      </c>
      <c r="G11" s="93">
        <v>518</v>
      </c>
      <c r="H11" s="93">
        <v>50</v>
      </c>
      <c r="I11" s="45"/>
      <c r="J11" s="87">
        <v>350</v>
      </c>
      <c r="K11" s="95">
        <v>506</v>
      </c>
      <c r="L11" s="95">
        <v>50</v>
      </c>
      <c r="M11" s="26">
        <v>199</v>
      </c>
      <c r="N11" s="15">
        <v>279</v>
      </c>
      <c r="O11" s="15">
        <v>26</v>
      </c>
      <c r="P11" s="15">
        <v>192</v>
      </c>
      <c r="Q11" s="15">
        <v>273</v>
      </c>
      <c r="R11" s="15">
        <v>29</v>
      </c>
      <c r="S11" s="15">
        <v>192</v>
      </c>
      <c r="T11" s="15">
        <v>282</v>
      </c>
      <c r="U11" s="15">
        <v>32</v>
      </c>
      <c r="V11" s="15">
        <v>198</v>
      </c>
      <c r="W11" s="15">
        <v>311</v>
      </c>
      <c r="X11" s="15">
        <v>36</v>
      </c>
      <c r="Y11" s="15">
        <v>203</v>
      </c>
      <c r="Z11" s="15">
        <v>331</v>
      </c>
      <c r="AA11" s="15">
        <f t="shared" si="1"/>
        <v>0.61329305135951662</v>
      </c>
      <c r="AB11" s="15">
        <v>37</v>
      </c>
      <c r="AC11" s="15">
        <v>207</v>
      </c>
      <c r="AD11" s="15">
        <v>340</v>
      </c>
      <c r="AE11" s="15">
        <v>40</v>
      </c>
      <c r="AF11" s="15">
        <v>204</v>
      </c>
      <c r="AG11" s="15">
        <v>351</v>
      </c>
      <c r="AH11" s="15">
        <v>41</v>
      </c>
      <c r="AI11" s="12">
        <v>193</v>
      </c>
      <c r="AJ11" s="12">
        <v>354</v>
      </c>
      <c r="AK11" s="12">
        <v>42</v>
      </c>
      <c r="AL11" s="12"/>
      <c r="AM11" s="12"/>
      <c r="AN11" s="12"/>
      <c r="AO11" s="8"/>
      <c r="AP11" s="8"/>
      <c r="AQ11" s="8"/>
      <c r="AR11" s="4"/>
      <c r="AS11" s="4"/>
      <c r="AT11" s="4"/>
      <c r="AU11" s="17"/>
      <c r="AV11" s="17"/>
      <c r="AW11" s="17"/>
      <c r="BD11" s="1">
        <v>1922.1</v>
      </c>
      <c r="BF11" s="1">
        <v>159.80000000000001</v>
      </c>
      <c r="BG11" s="1">
        <f t="shared" si="0"/>
        <v>2081.9</v>
      </c>
      <c r="BH11" s="1">
        <v>2146</v>
      </c>
    </row>
    <row r="12" spans="1:61" s="1" customFormat="1" ht="15" x14ac:dyDescent="0.2">
      <c r="A12" s="1">
        <v>2613</v>
      </c>
      <c r="B12" s="72" t="s">
        <v>11</v>
      </c>
      <c r="C12" s="1">
        <v>2613</v>
      </c>
      <c r="D12" s="18"/>
      <c r="E12" s="59" t="s">
        <v>68</v>
      </c>
      <c r="F12" s="78">
        <v>341</v>
      </c>
      <c r="G12" s="93">
        <v>494</v>
      </c>
      <c r="H12" s="93">
        <v>50</v>
      </c>
      <c r="I12" s="45"/>
      <c r="J12" s="87">
        <v>336</v>
      </c>
      <c r="K12" s="95">
        <v>482</v>
      </c>
      <c r="L12" s="95">
        <v>50</v>
      </c>
      <c r="M12" s="26">
        <v>196</v>
      </c>
      <c r="N12" s="15">
        <v>263</v>
      </c>
      <c r="O12" s="15">
        <v>26</v>
      </c>
      <c r="P12" s="15">
        <v>191</v>
      </c>
      <c r="Q12" s="15">
        <v>257</v>
      </c>
      <c r="R12" s="15">
        <v>29</v>
      </c>
      <c r="S12" s="15">
        <v>186</v>
      </c>
      <c r="T12" s="15">
        <v>253</v>
      </c>
      <c r="U12" s="15">
        <v>32</v>
      </c>
      <c r="V12" s="15">
        <v>187</v>
      </c>
      <c r="W12" s="15">
        <v>268</v>
      </c>
      <c r="X12" s="15">
        <v>36</v>
      </c>
      <c r="Y12" s="15">
        <v>186</v>
      </c>
      <c r="Z12" s="15">
        <v>275</v>
      </c>
      <c r="AA12" s="15">
        <f t="shared" si="1"/>
        <v>0.67636363636363639</v>
      </c>
      <c r="AB12" s="15">
        <v>37</v>
      </c>
      <c r="AC12" s="15">
        <v>184</v>
      </c>
      <c r="AD12" s="15">
        <v>273</v>
      </c>
      <c r="AE12" s="15">
        <v>40</v>
      </c>
      <c r="AF12" s="15">
        <v>176</v>
      </c>
      <c r="AG12" s="15">
        <v>273</v>
      </c>
      <c r="AH12" s="15">
        <v>41</v>
      </c>
      <c r="AI12" s="12">
        <v>165</v>
      </c>
      <c r="AJ12" s="12">
        <v>278</v>
      </c>
      <c r="AK12" s="12">
        <v>42</v>
      </c>
      <c r="AL12" s="12">
        <v>143</v>
      </c>
      <c r="AM12" s="12">
        <v>283</v>
      </c>
      <c r="AN12" s="12">
        <v>42</v>
      </c>
      <c r="AO12" s="8">
        <v>138</v>
      </c>
      <c r="AP12" s="8">
        <v>291</v>
      </c>
      <c r="AQ12" s="8">
        <v>43</v>
      </c>
      <c r="AR12" s="4">
        <v>128</v>
      </c>
      <c r="AS12" s="4">
        <v>303</v>
      </c>
      <c r="AT12" s="4">
        <v>43</v>
      </c>
      <c r="AU12" s="4">
        <v>115</v>
      </c>
      <c r="AV12" s="4">
        <v>293</v>
      </c>
      <c r="AW12" s="4">
        <v>40</v>
      </c>
      <c r="AX12" s="1">
        <v>109</v>
      </c>
      <c r="AY12" s="1">
        <v>291</v>
      </c>
      <c r="AZ12" s="1">
        <v>38</v>
      </c>
      <c r="BA12" s="1">
        <v>108</v>
      </c>
      <c r="BB12" s="1">
        <v>301</v>
      </c>
      <c r="BC12" s="1">
        <v>38</v>
      </c>
      <c r="BD12" s="1">
        <v>144499.6</v>
      </c>
      <c r="BE12" s="1">
        <v>641.1</v>
      </c>
      <c r="BF12" s="1">
        <v>27225.4</v>
      </c>
      <c r="BG12" s="1">
        <f t="shared" si="0"/>
        <v>172366.1</v>
      </c>
      <c r="BH12" s="1">
        <v>180564</v>
      </c>
    </row>
    <row r="13" spans="1:61" s="1" customFormat="1" ht="15" x14ac:dyDescent="0.2">
      <c r="A13" s="1">
        <v>2633</v>
      </c>
      <c r="B13" s="72" t="s">
        <v>97</v>
      </c>
      <c r="C13" s="1">
        <v>2633</v>
      </c>
      <c r="D13" s="18"/>
      <c r="E13" s="59" t="s">
        <v>123</v>
      </c>
      <c r="F13" s="78">
        <v>221</v>
      </c>
      <c r="G13" s="93">
        <v>446</v>
      </c>
      <c r="H13" s="93">
        <v>50</v>
      </c>
      <c r="I13" s="45"/>
      <c r="J13" s="87">
        <v>215</v>
      </c>
      <c r="K13" s="95">
        <v>433</v>
      </c>
      <c r="L13" s="95">
        <v>50</v>
      </c>
      <c r="M13" s="26">
        <v>58</v>
      </c>
      <c r="N13" s="15">
        <v>235</v>
      </c>
      <c r="O13" s="15">
        <v>20</v>
      </c>
      <c r="P13" s="15">
        <v>40</v>
      </c>
      <c r="Q13" s="15">
        <v>231</v>
      </c>
      <c r="R13" s="15">
        <v>23</v>
      </c>
      <c r="S13" s="15">
        <v>35</v>
      </c>
      <c r="T13" s="15">
        <v>209</v>
      </c>
      <c r="U13" s="15">
        <v>26</v>
      </c>
      <c r="V13" s="15">
        <v>36</v>
      </c>
      <c r="W13" s="15">
        <v>206</v>
      </c>
      <c r="X13" s="15">
        <v>30</v>
      </c>
      <c r="Y13" s="15">
        <v>36</v>
      </c>
      <c r="Z13" s="15">
        <v>198</v>
      </c>
      <c r="AA13" s="15">
        <f t="shared" si="1"/>
        <v>0.18181818181818182</v>
      </c>
      <c r="AB13" s="15">
        <v>35</v>
      </c>
      <c r="AC13" s="15">
        <v>96</v>
      </c>
      <c r="AD13" s="15">
        <v>176</v>
      </c>
      <c r="AE13" s="15">
        <v>40</v>
      </c>
      <c r="AF13" s="15">
        <v>91</v>
      </c>
      <c r="AG13" s="15">
        <v>161</v>
      </c>
      <c r="AH13" s="15">
        <v>41</v>
      </c>
      <c r="AI13" s="12">
        <v>83</v>
      </c>
      <c r="AJ13" s="12">
        <v>148</v>
      </c>
      <c r="AK13" s="12">
        <v>42</v>
      </c>
      <c r="AL13" s="12">
        <v>70</v>
      </c>
      <c r="AM13" s="12">
        <v>134</v>
      </c>
      <c r="AN13" s="12">
        <v>42</v>
      </c>
      <c r="AO13" s="8"/>
      <c r="AP13" s="8"/>
      <c r="AQ13" s="8"/>
      <c r="AR13" s="4"/>
      <c r="AS13" s="4"/>
      <c r="AT13" s="4"/>
      <c r="AU13" s="17"/>
      <c r="AV13" s="17"/>
      <c r="AW13" s="17"/>
      <c r="BD13" s="1">
        <v>71.5</v>
      </c>
      <c r="BF13" s="1">
        <v>28.7</v>
      </c>
      <c r="BG13" s="1">
        <f t="shared" si="0"/>
        <v>100.2</v>
      </c>
      <c r="BH13" s="1">
        <v>105</v>
      </c>
    </row>
    <row r="14" spans="1:61" s="1" customFormat="1" ht="15" x14ac:dyDescent="0.2">
      <c r="A14" s="1">
        <v>2668</v>
      </c>
      <c r="B14" s="72" t="s">
        <v>12</v>
      </c>
      <c r="C14" s="1">
        <v>2668</v>
      </c>
      <c r="D14" s="18"/>
      <c r="E14" s="59" t="s">
        <v>69</v>
      </c>
      <c r="F14" s="78">
        <v>334</v>
      </c>
      <c r="G14" s="93">
        <v>506</v>
      </c>
      <c r="H14" s="93">
        <v>50</v>
      </c>
      <c r="I14" s="45"/>
      <c r="J14" s="87">
        <v>329</v>
      </c>
      <c r="K14" s="95">
        <v>494</v>
      </c>
      <c r="L14" s="95">
        <v>50</v>
      </c>
      <c r="M14" s="26">
        <v>194</v>
      </c>
      <c r="N14" s="15">
        <v>271</v>
      </c>
      <c r="O14" s="15">
        <v>20</v>
      </c>
      <c r="P14" s="15">
        <v>190</v>
      </c>
      <c r="Q14" s="15">
        <v>265</v>
      </c>
      <c r="R14" s="15">
        <v>23</v>
      </c>
      <c r="S14" s="15">
        <v>188</v>
      </c>
      <c r="T14" s="15">
        <v>265</v>
      </c>
      <c r="U14" s="15">
        <v>26</v>
      </c>
      <c r="V14" s="15">
        <v>191</v>
      </c>
      <c r="W14" s="15">
        <v>286</v>
      </c>
      <c r="X14" s="15">
        <v>30</v>
      </c>
      <c r="Y14" s="15">
        <v>194</v>
      </c>
      <c r="Z14" s="15">
        <v>298</v>
      </c>
      <c r="AA14" s="15">
        <f t="shared" si="1"/>
        <v>0.65100671140939592</v>
      </c>
      <c r="AB14" s="15">
        <v>35</v>
      </c>
      <c r="AC14" s="15">
        <v>194</v>
      </c>
      <c r="AD14" s="15">
        <v>300</v>
      </c>
      <c r="AE14" s="15">
        <v>40</v>
      </c>
      <c r="AF14" s="15">
        <v>188</v>
      </c>
      <c r="AG14" s="15">
        <v>304</v>
      </c>
      <c r="AH14" s="15">
        <v>41</v>
      </c>
      <c r="AI14" s="12">
        <v>176</v>
      </c>
      <c r="AJ14" s="12">
        <v>307</v>
      </c>
      <c r="AK14" s="12">
        <v>42</v>
      </c>
      <c r="AL14" s="12">
        <v>154</v>
      </c>
      <c r="AM14" s="12">
        <v>312</v>
      </c>
      <c r="AN14" s="12">
        <v>42</v>
      </c>
      <c r="AO14" s="8">
        <v>149</v>
      </c>
      <c r="AP14" s="8">
        <v>319</v>
      </c>
      <c r="AQ14" s="8">
        <v>43</v>
      </c>
      <c r="AR14" s="4">
        <v>137</v>
      </c>
      <c r="AS14" s="4">
        <v>326</v>
      </c>
      <c r="AT14" s="4">
        <v>43</v>
      </c>
      <c r="AU14" s="4">
        <v>121</v>
      </c>
      <c r="AV14" s="4">
        <v>309</v>
      </c>
      <c r="AW14" s="4">
        <v>40</v>
      </c>
      <c r="AX14" s="1">
        <v>113</v>
      </c>
      <c r="AY14" s="1">
        <v>301</v>
      </c>
      <c r="AZ14" s="1">
        <v>38</v>
      </c>
      <c r="BA14" s="1">
        <v>110</v>
      </c>
      <c r="BB14" s="1">
        <v>306</v>
      </c>
      <c r="BC14" s="1">
        <v>38</v>
      </c>
      <c r="BD14" s="1">
        <v>2961.9</v>
      </c>
      <c r="BF14" s="1">
        <v>258.10000000000002</v>
      </c>
      <c r="BG14" s="1">
        <f t="shared" si="0"/>
        <v>3220</v>
      </c>
      <c r="BH14" s="1">
        <v>3374</v>
      </c>
    </row>
    <row r="15" spans="1:61" s="1" customFormat="1" ht="15" x14ac:dyDescent="0.2">
      <c r="A15" s="1">
        <v>2715</v>
      </c>
      <c r="B15" s="72" t="s">
        <v>17</v>
      </c>
      <c r="C15" s="1">
        <v>2715</v>
      </c>
      <c r="D15" s="18"/>
      <c r="E15" s="59" t="s">
        <v>29</v>
      </c>
      <c r="F15" s="78">
        <v>10</v>
      </c>
      <c r="G15" s="93">
        <v>10</v>
      </c>
      <c r="H15" s="93">
        <v>28</v>
      </c>
      <c r="I15" s="45"/>
      <c r="J15" s="87">
        <v>10</v>
      </c>
      <c r="K15" s="95">
        <v>10</v>
      </c>
      <c r="L15" s="95">
        <v>28</v>
      </c>
      <c r="M15" s="26">
        <v>10</v>
      </c>
      <c r="N15" s="15">
        <v>10</v>
      </c>
      <c r="O15" s="15">
        <v>23</v>
      </c>
      <c r="P15" s="15">
        <v>10</v>
      </c>
      <c r="Q15" s="15">
        <v>10</v>
      </c>
      <c r="R15" s="15">
        <v>30</v>
      </c>
      <c r="S15" s="15">
        <v>10</v>
      </c>
      <c r="T15" s="15">
        <v>10</v>
      </c>
      <c r="U15" s="15">
        <v>36</v>
      </c>
      <c r="V15" s="15">
        <v>10</v>
      </c>
      <c r="W15" s="15">
        <v>10</v>
      </c>
      <c r="X15" s="15">
        <v>44</v>
      </c>
      <c r="Y15" s="15">
        <v>10</v>
      </c>
      <c r="Z15" s="15">
        <v>10</v>
      </c>
      <c r="AA15" s="15">
        <f t="shared" si="1"/>
        <v>1</v>
      </c>
      <c r="AB15" s="15">
        <v>47</v>
      </c>
      <c r="AC15" s="15">
        <v>10</v>
      </c>
      <c r="AD15" s="15">
        <v>10</v>
      </c>
      <c r="AE15" s="15">
        <v>50</v>
      </c>
      <c r="AF15" s="15">
        <v>10</v>
      </c>
      <c r="AG15" s="15">
        <v>10</v>
      </c>
      <c r="AH15" s="15">
        <v>52</v>
      </c>
      <c r="AI15" s="12">
        <v>10</v>
      </c>
      <c r="AJ15" s="12">
        <v>10</v>
      </c>
      <c r="AK15" s="12">
        <v>51</v>
      </c>
      <c r="AL15" s="12">
        <v>10</v>
      </c>
      <c r="AM15" s="12">
        <v>10</v>
      </c>
      <c r="AN15" s="12">
        <v>50</v>
      </c>
      <c r="AO15" s="8">
        <v>17</v>
      </c>
      <c r="AP15" s="8">
        <v>17</v>
      </c>
      <c r="AQ15" s="8">
        <v>50</v>
      </c>
      <c r="AR15" s="4">
        <v>26</v>
      </c>
      <c r="AS15" s="4">
        <v>26</v>
      </c>
      <c r="AT15" s="4">
        <v>49</v>
      </c>
      <c r="AU15" s="4">
        <v>32</v>
      </c>
      <c r="AV15" s="4">
        <v>32</v>
      </c>
      <c r="AW15" s="4">
        <v>44</v>
      </c>
      <c r="AX15" s="1">
        <v>40</v>
      </c>
      <c r="AY15" s="1">
        <v>40</v>
      </c>
      <c r="AZ15" s="1">
        <v>41</v>
      </c>
      <c r="BA15" s="1">
        <v>51</v>
      </c>
      <c r="BB15" s="1">
        <v>61</v>
      </c>
      <c r="BC15" s="1">
        <v>39</v>
      </c>
      <c r="BD15" s="1">
        <v>338.3</v>
      </c>
      <c r="BE15" s="1">
        <v>62</v>
      </c>
      <c r="BF15" s="1">
        <v>433.2</v>
      </c>
      <c r="BG15" s="1">
        <f t="shared" si="0"/>
        <v>833.5</v>
      </c>
      <c r="BH15" s="1">
        <v>894</v>
      </c>
    </row>
    <row r="16" spans="1:61" s="1" customFormat="1" ht="15" x14ac:dyDescent="0.2">
      <c r="A16" s="1">
        <v>2726</v>
      </c>
      <c r="B16" s="72" t="s">
        <v>19</v>
      </c>
      <c r="C16" s="1">
        <v>2726</v>
      </c>
      <c r="D16" s="18"/>
      <c r="E16" s="59" t="s">
        <v>70</v>
      </c>
      <c r="F16" s="78">
        <v>10</v>
      </c>
      <c r="G16" s="93">
        <v>51</v>
      </c>
      <c r="H16" s="93">
        <v>50</v>
      </c>
      <c r="I16" s="45"/>
      <c r="J16" s="87">
        <v>10</v>
      </c>
      <c r="K16" s="95">
        <v>34</v>
      </c>
      <c r="L16" s="95">
        <v>50</v>
      </c>
      <c r="M16" s="26">
        <v>10</v>
      </c>
      <c r="N16" s="15">
        <v>10</v>
      </c>
      <c r="O16" s="15">
        <v>20</v>
      </c>
      <c r="P16" s="15">
        <v>10</v>
      </c>
      <c r="Q16" s="15">
        <v>10</v>
      </c>
      <c r="R16" s="15">
        <v>23</v>
      </c>
      <c r="S16" s="15">
        <v>10</v>
      </c>
      <c r="T16" s="15">
        <v>10</v>
      </c>
      <c r="U16" s="15">
        <v>26</v>
      </c>
      <c r="V16" s="15">
        <v>10</v>
      </c>
      <c r="W16" s="15">
        <v>10</v>
      </c>
      <c r="X16" s="15">
        <v>30</v>
      </c>
      <c r="Y16" s="15">
        <v>10</v>
      </c>
      <c r="Z16" s="15">
        <v>10</v>
      </c>
      <c r="AA16" s="15">
        <f t="shared" si="1"/>
        <v>1</v>
      </c>
      <c r="AB16" s="15">
        <v>35</v>
      </c>
      <c r="AC16" s="15">
        <v>10</v>
      </c>
      <c r="AD16" s="15">
        <v>10</v>
      </c>
      <c r="AE16" s="15">
        <v>40</v>
      </c>
      <c r="AF16" s="15">
        <v>15</v>
      </c>
      <c r="AG16" s="15">
        <v>15</v>
      </c>
      <c r="AH16" s="15">
        <v>41</v>
      </c>
      <c r="AI16" s="12">
        <v>27</v>
      </c>
      <c r="AJ16" s="12">
        <v>27</v>
      </c>
      <c r="AK16" s="12">
        <v>42</v>
      </c>
      <c r="AL16" s="12">
        <v>34</v>
      </c>
      <c r="AM16" s="12">
        <v>34</v>
      </c>
      <c r="AN16" s="12">
        <v>42</v>
      </c>
      <c r="AO16" s="8">
        <v>45</v>
      </c>
      <c r="AP16" s="8">
        <v>45</v>
      </c>
      <c r="AQ16" s="8">
        <v>43</v>
      </c>
      <c r="AR16" s="4">
        <v>47</v>
      </c>
      <c r="AS16" s="4">
        <v>47</v>
      </c>
      <c r="AT16" s="4">
        <v>43</v>
      </c>
      <c r="AU16" s="4">
        <v>47</v>
      </c>
      <c r="AV16" s="4">
        <v>47</v>
      </c>
      <c r="AW16" s="4">
        <v>40</v>
      </c>
      <c r="AX16" s="1">
        <v>50</v>
      </c>
      <c r="AY16" s="1">
        <v>57</v>
      </c>
      <c r="AZ16" s="1">
        <v>38</v>
      </c>
      <c r="BA16" s="1">
        <v>56</v>
      </c>
      <c r="BB16" s="1">
        <v>73</v>
      </c>
      <c r="BC16" s="1">
        <v>38</v>
      </c>
      <c r="BD16" s="1">
        <v>4246.3</v>
      </c>
      <c r="BE16" s="1">
        <v>1.7</v>
      </c>
      <c r="BF16" s="1">
        <v>16415</v>
      </c>
      <c r="BG16" s="1">
        <f t="shared" si="0"/>
        <v>20663</v>
      </c>
      <c r="BH16" s="1">
        <v>21107</v>
      </c>
    </row>
    <row r="17" spans="1:60" s="1" customFormat="1" ht="15" x14ac:dyDescent="0.2">
      <c r="A17" s="1">
        <v>2728</v>
      </c>
      <c r="B17" s="72" t="s">
        <v>80</v>
      </c>
      <c r="C17" s="1">
        <v>2728</v>
      </c>
      <c r="D17" s="18"/>
      <c r="E17" s="59" t="s">
        <v>122</v>
      </c>
      <c r="F17" s="78">
        <v>341</v>
      </c>
      <c r="G17" s="93">
        <v>458</v>
      </c>
      <c r="H17" s="93">
        <v>50</v>
      </c>
      <c r="I17" s="45"/>
      <c r="J17" s="87">
        <v>336</v>
      </c>
      <c r="K17" s="95">
        <v>445</v>
      </c>
      <c r="L17" s="95">
        <v>50</v>
      </c>
      <c r="M17" s="26">
        <v>203</v>
      </c>
      <c r="N17" s="15">
        <v>239</v>
      </c>
      <c r="O17" s="15">
        <v>20</v>
      </c>
      <c r="P17" s="15">
        <v>199</v>
      </c>
      <c r="Q17" s="15">
        <v>234</v>
      </c>
      <c r="R17" s="15">
        <v>23</v>
      </c>
      <c r="S17" s="15">
        <v>197</v>
      </c>
      <c r="T17" s="15">
        <v>239</v>
      </c>
      <c r="U17" s="15">
        <v>26</v>
      </c>
      <c r="V17" s="15">
        <v>200</v>
      </c>
      <c r="W17" s="15">
        <v>264</v>
      </c>
      <c r="X17" s="15">
        <v>30</v>
      </c>
      <c r="Y17" s="15">
        <v>203</v>
      </c>
      <c r="Z17" s="15">
        <v>281</v>
      </c>
      <c r="AA17" s="15">
        <f t="shared" si="1"/>
        <v>0.72241992882562278</v>
      </c>
      <c r="AB17" s="15">
        <v>35</v>
      </c>
      <c r="AC17" s="15">
        <v>194</v>
      </c>
      <c r="AD17" s="15">
        <v>289</v>
      </c>
      <c r="AE17" s="15">
        <v>40</v>
      </c>
      <c r="AF17" s="15">
        <v>189</v>
      </c>
      <c r="AG17" s="15">
        <v>298</v>
      </c>
      <c r="AH17" s="15">
        <v>41</v>
      </c>
      <c r="AI17" s="12">
        <v>179</v>
      </c>
      <c r="AJ17" s="12">
        <v>306</v>
      </c>
      <c r="AK17" s="12">
        <v>42</v>
      </c>
      <c r="AL17" s="12">
        <v>158</v>
      </c>
      <c r="AM17" s="12">
        <v>314</v>
      </c>
      <c r="AN17" s="12">
        <v>42</v>
      </c>
      <c r="AO17" s="8"/>
      <c r="AP17" s="8"/>
      <c r="AQ17" s="8"/>
      <c r="AR17" s="4"/>
      <c r="AS17" s="4"/>
      <c r="AT17" s="4"/>
      <c r="AU17" s="17"/>
      <c r="AV17" s="17"/>
      <c r="AW17" s="17"/>
      <c r="BD17" s="1">
        <v>80.5</v>
      </c>
      <c r="BF17" s="1">
        <v>91</v>
      </c>
      <c r="BG17" s="1">
        <f t="shared" si="0"/>
        <v>171.5</v>
      </c>
      <c r="BH17" s="1">
        <v>178</v>
      </c>
    </row>
    <row r="18" spans="1:60" s="1" customFormat="1" ht="15" x14ac:dyDescent="0.2">
      <c r="A18" s="1">
        <v>2817</v>
      </c>
      <c r="B18" s="72" t="s">
        <v>25</v>
      </c>
      <c r="C18" s="1">
        <v>2817</v>
      </c>
      <c r="D18" s="18"/>
      <c r="E18" s="59" t="s">
        <v>71</v>
      </c>
      <c r="F18" s="78">
        <v>306</v>
      </c>
      <c r="G18" s="93">
        <v>458</v>
      </c>
      <c r="H18" s="93">
        <v>50</v>
      </c>
      <c r="I18" s="45"/>
      <c r="J18" s="87">
        <v>300</v>
      </c>
      <c r="K18" s="95">
        <v>445</v>
      </c>
      <c r="L18" s="95">
        <v>50</v>
      </c>
      <c r="M18" s="26">
        <v>170</v>
      </c>
      <c r="N18" s="15">
        <v>239</v>
      </c>
      <c r="O18" s="15">
        <v>20</v>
      </c>
      <c r="P18" s="15">
        <v>165</v>
      </c>
      <c r="Q18" s="15">
        <v>234</v>
      </c>
      <c r="R18" s="15">
        <v>23</v>
      </c>
      <c r="S18" s="15">
        <v>164</v>
      </c>
      <c r="T18" s="15">
        <v>234</v>
      </c>
      <c r="U18" s="15">
        <v>26</v>
      </c>
      <c r="V18" s="15">
        <v>168</v>
      </c>
      <c r="W18" s="15">
        <v>254</v>
      </c>
      <c r="X18" s="15">
        <v>30</v>
      </c>
      <c r="Y18" s="15">
        <v>171</v>
      </c>
      <c r="Z18" s="15">
        <v>267</v>
      </c>
      <c r="AA18" s="15">
        <f t="shared" si="1"/>
        <v>0.6404494382022472</v>
      </c>
      <c r="AB18" s="15">
        <v>35</v>
      </c>
      <c r="AC18" s="15">
        <v>173</v>
      </c>
      <c r="AD18" s="15">
        <v>270</v>
      </c>
      <c r="AE18" s="15">
        <v>40</v>
      </c>
      <c r="AF18" s="15">
        <v>170</v>
      </c>
      <c r="AG18" s="15">
        <v>276</v>
      </c>
      <c r="AH18" s="15">
        <v>41</v>
      </c>
      <c r="AI18" s="12">
        <v>159</v>
      </c>
      <c r="AJ18" s="12">
        <v>274</v>
      </c>
      <c r="AK18" s="12">
        <v>42</v>
      </c>
      <c r="AL18" s="12">
        <v>139</v>
      </c>
      <c r="AM18" s="12">
        <v>272</v>
      </c>
      <c r="AN18" s="12">
        <v>42</v>
      </c>
      <c r="AO18" s="8">
        <v>133</v>
      </c>
      <c r="AP18" s="8">
        <v>272</v>
      </c>
      <c r="AQ18" s="8">
        <v>43</v>
      </c>
      <c r="AR18" s="4">
        <v>120</v>
      </c>
      <c r="AS18" s="4">
        <v>273</v>
      </c>
      <c r="AT18" s="4">
        <v>43</v>
      </c>
      <c r="AU18" s="4">
        <v>104</v>
      </c>
      <c r="AV18" s="4">
        <v>253</v>
      </c>
      <c r="AW18" s="4">
        <v>40</v>
      </c>
      <c r="AX18" s="1">
        <v>95</v>
      </c>
      <c r="AY18" s="1">
        <v>241</v>
      </c>
      <c r="AZ18" s="1">
        <v>38</v>
      </c>
      <c r="BA18" s="1">
        <v>91</v>
      </c>
      <c r="BB18" s="1">
        <v>240</v>
      </c>
      <c r="BC18" s="1">
        <v>38</v>
      </c>
      <c r="BD18" s="1">
        <v>7634.8</v>
      </c>
      <c r="BE18" s="1">
        <v>25.3</v>
      </c>
      <c r="BF18" s="1">
        <v>3963.8</v>
      </c>
      <c r="BG18" s="1">
        <f t="shared" si="0"/>
        <v>11623.900000000001</v>
      </c>
      <c r="BH18" s="1">
        <v>12081</v>
      </c>
    </row>
    <row r="19" spans="1:60" s="1" customFormat="1" ht="15" x14ac:dyDescent="0.2">
      <c r="A19" s="1">
        <v>2951</v>
      </c>
      <c r="B19" s="72" t="s">
        <v>26</v>
      </c>
      <c r="C19" s="1">
        <v>2951</v>
      </c>
      <c r="D19" s="18"/>
      <c r="E19" s="59" t="s">
        <v>72</v>
      </c>
      <c r="F19" s="78">
        <v>10</v>
      </c>
      <c r="G19" s="93">
        <v>422</v>
      </c>
      <c r="H19" s="93">
        <v>50</v>
      </c>
      <c r="I19" s="45"/>
      <c r="J19" s="87">
        <v>10</v>
      </c>
      <c r="K19" s="95">
        <v>409</v>
      </c>
      <c r="L19" s="95">
        <v>50</v>
      </c>
      <c r="M19" s="26">
        <v>10</v>
      </c>
      <c r="N19" s="15">
        <v>215</v>
      </c>
      <c r="O19" s="15">
        <v>26</v>
      </c>
      <c r="P19" s="15">
        <v>10</v>
      </c>
      <c r="Q19" s="15">
        <v>210</v>
      </c>
      <c r="R19" s="15">
        <v>29</v>
      </c>
      <c r="S19" s="15">
        <v>10</v>
      </c>
      <c r="T19" s="15">
        <v>194</v>
      </c>
      <c r="U19" s="15">
        <v>32</v>
      </c>
      <c r="V19" s="15">
        <v>21</v>
      </c>
      <c r="W19" s="15">
        <v>196</v>
      </c>
      <c r="X19" s="15">
        <v>36</v>
      </c>
      <c r="Y19" s="15">
        <v>38</v>
      </c>
      <c r="Z19" s="15">
        <v>193</v>
      </c>
      <c r="AA19" s="15">
        <f t="shared" si="1"/>
        <v>0.19689119170984457</v>
      </c>
      <c r="AB19" s="15">
        <v>37</v>
      </c>
      <c r="AC19" s="15">
        <v>53</v>
      </c>
      <c r="AD19" s="15">
        <v>181</v>
      </c>
      <c r="AE19" s="15">
        <v>40</v>
      </c>
      <c r="AF19" s="15">
        <v>65</v>
      </c>
      <c r="AG19" s="15">
        <v>172</v>
      </c>
      <c r="AH19" s="15">
        <v>41</v>
      </c>
      <c r="AI19" s="12">
        <v>77</v>
      </c>
      <c r="AJ19" s="12">
        <v>172</v>
      </c>
      <c r="AK19" s="12">
        <v>42</v>
      </c>
      <c r="AL19" s="12">
        <v>81</v>
      </c>
      <c r="AM19" s="12">
        <v>173</v>
      </c>
      <c r="AN19" s="12">
        <v>42</v>
      </c>
      <c r="AO19" s="8">
        <v>94</v>
      </c>
      <c r="AP19" s="8">
        <v>175</v>
      </c>
      <c r="AQ19" s="8">
        <v>43</v>
      </c>
      <c r="AR19" s="4">
        <v>90</v>
      </c>
      <c r="AS19" s="4">
        <v>197</v>
      </c>
      <c r="AT19" s="4">
        <v>43</v>
      </c>
      <c r="AU19" s="4">
        <v>83</v>
      </c>
      <c r="AV19" s="4">
        <v>199</v>
      </c>
      <c r="AW19" s="4">
        <v>40</v>
      </c>
      <c r="AX19" s="1">
        <v>82</v>
      </c>
      <c r="AY19" s="1">
        <v>206</v>
      </c>
      <c r="AZ19" s="1">
        <v>38</v>
      </c>
      <c r="BA19" s="1">
        <v>84</v>
      </c>
      <c r="BB19" s="1">
        <v>223</v>
      </c>
      <c r="BC19" s="1">
        <v>38</v>
      </c>
      <c r="BD19" s="1">
        <v>4622.6000000000004</v>
      </c>
      <c r="BE19" s="1">
        <v>5.2</v>
      </c>
      <c r="BF19" s="1">
        <v>1839.9</v>
      </c>
      <c r="BG19" s="1">
        <f t="shared" si="0"/>
        <v>6467.7000000000007</v>
      </c>
      <c r="BH19" s="1">
        <v>6624</v>
      </c>
    </row>
    <row r="20" spans="1:60" s="1" customFormat="1" ht="15" x14ac:dyDescent="0.2">
      <c r="A20" s="1">
        <v>2953</v>
      </c>
      <c r="B20" s="72" t="s">
        <v>27</v>
      </c>
      <c r="C20" s="1">
        <v>2953</v>
      </c>
      <c r="D20" s="18"/>
      <c r="E20" s="59" t="s">
        <v>88</v>
      </c>
      <c r="F20" s="78">
        <v>10</v>
      </c>
      <c r="G20" s="93">
        <v>458</v>
      </c>
      <c r="H20" s="93">
        <v>50</v>
      </c>
      <c r="I20" s="45"/>
      <c r="J20" s="87">
        <v>10</v>
      </c>
      <c r="K20" s="95">
        <v>445</v>
      </c>
      <c r="L20" s="95">
        <v>50</v>
      </c>
      <c r="M20" s="26">
        <v>10</v>
      </c>
      <c r="N20" s="15">
        <v>239</v>
      </c>
      <c r="O20" s="15">
        <v>20</v>
      </c>
      <c r="P20" s="15">
        <v>10</v>
      </c>
      <c r="Q20" s="15">
        <v>234</v>
      </c>
      <c r="R20" s="15">
        <v>23</v>
      </c>
      <c r="S20" s="15">
        <v>10</v>
      </c>
      <c r="T20" s="15">
        <v>211</v>
      </c>
      <c r="U20" s="15">
        <v>26</v>
      </c>
      <c r="V20" s="15">
        <v>18</v>
      </c>
      <c r="W20" s="15">
        <v>207</v>
      </c>
      <c r="X20" s="15">
        <v>30</v>
      </c>
      <c r="Y20" s="15">
        <v>36</v>
      </c>
      <c r="Z20" s="15">
        <v>198</v>
      </c>
      <c r="AA20" s="15">
        <f t="shared" si="1"/>
        <v>0.18181818181818182</v>
      </c>
      <c r="AB20" s="15">
        <v>35</v>
      </c>
      <c r="AC20" s="15">
        <v>50</v>
      </c>
      <c r="AD20" s="15">
        <v>179</v>
      </c>
      <c r="AE20" s="15">
        <v>40</v>
      </c>
      <c r="AF20" s="15">
        <v>60</v>
      </c>
      <c r="AG20" s="15">
        <v>163</v>
      </c>
      <c r="AH20" s="15">
        <v>41</v>
      </c>
      <c r="AI20" s="12">
        <v>68</v>
      </c>
      <c r="AJ20" s="12">
        <v>149</v>
      </c>
      <c r="AK20" s="12">
        <v>42</v>
      </c>
      <c r="AL20" s="12">
        <v>70</v>
      </c>
      <c r="AM20" s="12">
        <v>134</v>
      </c>
      <c r="AN20" s="12">
        <v>42</v>
      </c>
      <c r="AO20" s="8">
        <v>79</v>
      </c>
      <c r="AP20" s="8">
        <v>121</v>
      </c>
      <c r="AQ20" s="8">
        <v>43</v>
      </c>
      <c r="AR20" s="4">
        <v>73</v>
      </c>
      <c r="AS20" s="4">
        <v>136</v>
      </c>
      <c r="AT20" s="4">
        <v>43</v>
      </c>
      <c r="AU20" s="4">
        <v>65</v>
      </c>
      <c r="AV20" s="4">
        <v>134</v>
      </c>
      <c r="AW20" s="4">
        <v>40</v>
      </c>
      <c r="AX20" s="1">
        <v>61</v>
      </c>
      <c r="AY20" s="1">
        <v>135</v>
      </c>
      <c r="AZ20" s="1">
        <v>38</v>
      </c>
      <c r="BA20" s="1">
        <v>61</v>
      </c>
      <c r="BB20" s="1">
        <v>144</v>
      </c>
      <c r="BC20" s="1">
        <v>38</v>
      </c>
      <c r="BD20" s="1">
        <v>8243.4</v>
      </c>
      <c r="BF20" s="1">
        <v>6855.3</v>
      </c>
      <c r="BG20" s="1">
        <f t="shared" si="0"/>
        <v>15098.7</v>
      </c>
      <c r="BH20" s="1">
        <v>15333</v>
      </c>
    </row>
    <row r="21" spans="1:60" s="1" customFormat="1" ht="15" x14ac:dyDescent="0.2">
      <c r="A21" s="1">
        <v>3390</v>
      </c>
      <c r="B21" s="72" t="s">
        <v>91</v>
      </c>
      <c r="C21" s="1">
        <v>3390</v>
      </c>
      <c r="D21" s="18"/>
      <c r="E21" s="59" t="s">
        <v>52</v>
      </c>
      <c r="F21" s="78">
        <v>292</v>
      </c>
      <c r="G21" s="93">
        <v>470</v>
      </c>
      <c r="H21" s="93">
        <v>50</v>
      </c>
      <c r="I21" s="45"/>
      <c r="J21" s="87">
        <v>286</v>
      </c>
      <c r="K21" s="95">
        <v>458</v>
      </c>
      <c r="L21" s="95">
        <v>50</v>
      </c>
      <c r="M21" s="26">
        <v>112</v>
      </c>
      <c r="N21" s="15">
        <v>144</v>
      </c>
      <c r="O21" s="15">
        <v>26</v>
      </c>
      <c r="P21" s="15">
        <v>95</v>
      </c>
      <c r="Q21" s="15">
        <v>117</v>
      </c>
      <c r="R21" s="15">
        <v>29</v>
      </c>
      <c r="S21" s="15">
        <v>82</v>
      </c>
      <c r="T21" s="15">
        <v>86</v>
      </c>
      <c r="U21" s="15">
        <v>32</v>
      </c>
      <c r="V21" s="15">
        <v>74</v>
      </c>
      <c r="W21" s="15">
        <v>74</v>
      </c>
      <c r="X21" s="15">
        <v>36</v>
      </c>
      <c r="Y21" s="15">
        <v>66</v>
      </c>
      <c r="Z21" s="15">
        <v>66</v>
      </c>
      <c r="AA21" s="15">
        <f t="shared" si="1"/>
        <v>1</v>
      </c>
      <c r="AB21" s="15">
        <v>37</v>
      </c>
      <c r="AC21" s="15">
        <v>108</v>
      </c>
      <c r="AD21" s="15">
        <v>134</v>
      </c>
      <c r="AE21" s="15">
        <v>40</v>
      </c>
      <c r="AF21" s="15">
        <v>96</v>
      </c>
      <c r="AG21" s="15">
        <v>111</v>
      </c>
      <c r="AH21" s="15">
        <v>41</v>
      </c>
      <c r="AI21" s="12">
        <v>82</v>
      </c>
      <c r="AJ21" s="12">
        <v>86</v>
      </c>
      <c r="AK21" s="12">
        <v>42</v>
      </c>
      <c r="AL21" s="12">
        <v>64</v>
      </c>
      <c r="AM21" s="12">
        <v>64</v>
      </c>
      <c r="AN21" s="12">
        <v>42</v>
      </c>
      <c r="AO21" s="8"/>
      <c r="AP21" s="8"/>
      <c r="AQ21" s="8"/>
      <c r="AR21" s="4"/>
      <c r="AS21" s="4"/>
      <c r="AT21" s="4"/>
      <c r="AU21" s="17"/>
      <c r="AV21" s="17"/>
      <c r="AW21" s="17"/>
      <c r="BD21" s="1">
        <v>6</v>
      </c>
      <c r="BF21" s="1">
        <v>2.2999999999999998</v>
      </c>
      <c r="BG21" s="1">
        <v>8.3000000000000007</v>
      </c>
      <c r="BH21" s="1">
        <v>9</v>
      </c>
    </row>
    <row r="22" spans="1:60" s="1" customFormat="1" ht="15" x14ac:dyDescent="0.2">
      <c r="A22" s="1">
        <v>3396</v>
      </c>
      <c r="B22" s="72" t="s">
        <v>15</v>
      </c>
      <c r="C22" s="1">
        <v>3396</v>
      </c>
      <c r="D22" s="18"/>
      <c r="E22" s="59" t="s">
        <v>65</v>
      </c>
      <c r="F22" s="78">
        <v>107</v>
      </c>
      <c r="G22" s="93">
        <v>123</v>
      </c>
      <c r="H22" s="93">
        <v>50</v>
      </c>
      <c r="I22" s="45"/>
      <c r="J22" s="87">
        <v>101</v>
      </c>
      <c r="K22" s="95">
        <v>106</v>
      </c>
      <c r="L22" s="95">
        <v>50</v>
      </c>
      <c r="M22" s="26">
        <v>51</v>
      </c>
      <c r="N22" s="15">
        <v>51</v>
      </c>
      <c r="O22" s="15">
        <v>26</v>
      </c>
      <c r="P22" s="15">
        <v>51</v>
      </c>
      <c r="Q22" s="15">
        <v>51</v>
      </c>
      <c r="R22" s="15">
        <v>29</v>
      </c>
      <c r="S22" s="15">
        <v>54</v>
      </c>
      <c r="T22" s="15">
        <v>54</v>
      </c>
      <c r="U22" s="15">
        <v>32</v>
      </c>
      <c r="V22" s="15">
        <v>61</v>
      </c>
      <c r="W22" s="15">
        <v>61</v>
      </c>
      <c r="X22" s="15">
        <v>36</v>
      </c>
      <c r="Y22" s="15">
        <v>66</v>
      </c>
      <c r="Z22" s="15">
        <v>66</v>
      </c>
      <c r="AA22" s="15">
        <f t="shared" si="1"/>
        <v>1</v>
      </c>
      <c r="AB22" s="15">
        <v>37</v>
      </c>
      <c r="AC22" s="15">
        <v>70</v>
      </c>
      <c r="AD22" s="15">
        <v>70</v>
      </c>
      <c r="AE22" s="15">
        <v>40</v>
      </c>
      <c r="AF22" s="15">
        <v>70</v>
      </c>
      <c r="AG22" s="15">
        <v>70</v>
      </c>
      <c r="AH22" s="15">
        <v>41</v>
      </c>
      <c r="AI22" s="12">
        <v>70</v>
      </c>
      <c r="AJ22" s="12">
        <v>70</v>
      </c>
      <c r="AK22" s="12">
        <v>42</v>
      </c>
      <c r="AL22" s="12">
        <v>64</v>
      </c>
      <c r="AM22" s="12">
        <v>64</v>
      </c>
      <c r="AN22" s="12">
        <v>42</v>
      </c>
      <c r="AO22" s="8">
        <v>65</v>
      </c>
      <c r="AP22" s="8">
        <v>65</v>
      </c>
      <c r="AQ22" s="8">
        <v>43</v>
      </c>
      <c r="AR22" s="4">
        <v>63</v>
      </c>
      <c r="AS22" s="4">
        <v>75</v>
      </c>
      <c r="AT22" s="4">
        <v>43</v>
      </c>
      <c r="AU22" s="4">
        <v>58</v>
      </c>
      <c r="AV22" s="4">
        <v>74</v>
      </c>
      <c r="AW22" s="4">
        <v>40</v>
      </c>
      <c r="AX22" s="1">
        <v>57</v>
      </c>
      <c r="AY22" s="1">
        <v>75</v>
      </c>
      <c r="AZ22" s="1">
        <v>38</v>
      </c>
      <c r="BA22" s="1">
        <v>59</v>
      </c>
      <c r="BB22" s="1">
        <v>82</v>
      </c>
      <c r="BC22" s="1">
        <v>38</v>
      </c>
      <c r="BD22" s="1">
        <v>846.2</v>
      </c>
      <c r="BE22" s="1">
        <v>5.3</v>
      </c>
      <c r="BF22" s="1">
        <v>1455.8</v>
      </c>
      <c r="BG22" s="1">
        <f>SUM(BD22:BF22)</f>
        <v>2307.3000000000002</v>
      </c>
      <c r="BH22" s="1">
        <v>2611</v>
      </c>
    </row>
    <row r="23" spans="1:60" s="1" customFormat="1" ht="15" x14ac:dyDescent="0.2">
      <c r="A23" s="1">
        <v>3755</v>
      </c>
      <c r="B23" s="72" t="s">
        <v>13</v>
      </c>
      <c r="C23" s="1">
        <v>3755</v>
      </c>
      <c r="D23" s="18"/>
      <c r="E23" s="59" t="s">
        <v>53</v>
      </c>
      <c r="F23" s="78">
        <v>398</v>
      </c>
      <c r="G23" s="93">
        <v>506</v>
      </c>
      <c r="H23" s="93">
        <v>61</v>
      </c>
      <c r="I23" s="45"/>
      <c r="J23" s="87">
        <v>393</v>
      </c>
      <c r="K23" s="95">
        <v>494</v>
      </c>
      <c r="L23" s="95">
        <v>61</v>
      </c>
      <c r="M23" s="26">
        <v>219</v>
      </c>
      <c r="N23" s="15">
        <v>271</v>
      </c>
      <c r="O23" s="15">
        <v>32</v>
      </c>
      <c r="P23" s="15">
        <v>210</v>
      </c>
      <c r="Q23" s="15">
        <v>265</v>
      </c>
      <c r="R23" s="15">
        <v>36</v>
      </c>
      <c r="S23" s="15">
        <v>209</v>
      </c>
      <c r="T23" s="15">
        <v>282</v>
      </c>
      <c r="U23" s="15">
        <v>41</v>
      </c>
      <c r="V23" s="15">
        <v>215</v>
      </c>
      <c r="W23" s="15">
        <v>319</v>
      </c>
      <c r="X23" s="15">
        <v>46</v>
      </c>
      <c r="Y23" s="15">
        <v>219</v>
      </c>
      <c r="Z23" s="15">
        <v>346</v>
      </c>
      <c r="AA23" s="15">
        <f t="shared" si="1"/>
        <v>0.63294797687861271</v>
      </c>
      <c r="AB23" s="15">
        <v>54</v>
      </c>
      <c r="AC23" s="15">
        <v>224</v>
      </c>
      <c r="AD23" s="15">
        <v>364</v>
      </c>
      <c r="AE23" s="15">
        <v>61</v>
      </c>
      <c r="AF23" s="15">
        <v>223</v>
      </c>
      <c r="AG23" s="15">
        <v>382</v>
      </c>
      <c r="AH23" s="15">
        <v>63</v>
      </c>
      <c r="AI23" s="12">
        <v>213</v>
      </c>
      <c r="AJ23" s="12">
        <v>396</v>
      </c>
      <c r="AK23" s="12">
        <v>64</v>
      </c>
      <c r="AL23" s="12">
        <v>190</v>
      </c>
      <c r="AM23" s="12">
        <v>411</v>
      </c>
      <c r="AN23" s="12">
        <v>66</v>
      </c>
      <c r="AO23" s="8">
        <v>188</v>
      </c>
      <c r="AP23" s="8">
        <v>429</v>
      </c>
      <c r="AQ23" s="8">
        <v>68</v>
      </c>
      <c r="AR23" s="4">
        <v>171</v>
      </c>
      <c r="AS23" s="4">
        <v>427</v>
      </c>
      <c r="AT23" s="4">
        <v>69</v>
      </c>
      <c r="AU23" s="4">
        <v>150</v>
      </c>
      <c r="AV23" s="4">
        <v>399</v>
      </c>
      <c r="AW23" s="4">
        <v>66</v>
      </c>
      <c r="AX23" s="1">
        <v>139</v>
      </c>
      <c r="AY23" s="1">
        <v>383</v>
      </c>
      <c r="AZ23" s="1">
        <v>63</v>
      </c>
      <c r="BA23" s="1">
        <v>133</v>
      </c>
      <c r="BB23" s="1">
        <v>382</v>
      </c>
      <c r="BC23" s="1">
        <v>63</v>
      </c>
      <c r="BD23" s="1">
        <v>20719</v>
      </c>
      <c r="BE23" s="1">
        <v>3383.6</v>
      </c>
      <c r="BF23" s="1">
        <v>1654.1</v>
      </c>
      <c r="BG23" s="1">
        <f>SUM(BD23:BF23)</f>
        <v>25756.699999999997</v>
      </c>
      <c r="BH23" s="1">
        <v>29515</v>
      </c>
    </row>
    <row r="24" spans="1:60" s="1" customFormat="1" ht="15" x14ac:dyDescent="0.2">
      <c r="A24" s="1">
        <v>3800</v>
      </c>
      <c r="B24" s="72" t="s">
        <v>4</v>
      </c>
      <c r="C24" s="1">
        <v>3800</v>
      </c>
      <c r="D24" s="18"/>
      <c r="E24" s="59" t="s">
        <v>54</v>
      </c>
      <c r="F24" s="78">
        <v>356</v>
      </c>
      <c r="G24" s="93">
        <v>518</v>
      </c>
      <c r="H24" s="93">
        <v>50</v>
      </c>
      <c r="I24" s="45"/>
      <c r="J24" s="87">
        <v>350</v>
      </c>
      <c r="K24" s="95">
        <v>506</v>
      </c>
      <c r="L24" s="95">
        <v>50</v>
      </c>
      <c r="M24" s="26">
        <v>199</v>
      </c>
      <c r="N24" s="15">
        <v>279</v>
      </c>
      <c r="O24" s="15">
        <v>20</v>
      </c>
      <c r="P24" s="15">
        <v>192</v>
      </c>
      <c r="Q24" s="15">
        <v>273</v>
      </c>
      <c r="R24" s="15">
        <v>23</v>
      </c>
      <c r="S24" s="15">
        <v>192</v>
      </c>
      <c r="T24" s="15">
        <v>282</v>
      </c>
      <c r="U24" s="15">
        <v>26</v>
      </c>
      <c r="V24" s="15">
        <v>198</v>
      </c>
      <c r="W24" s="15">
        <v>311</v>
      </c>
      <c r="X24" s="15">
        <v>30</v>
      </c>
      <c r="Y24" s="15">
        <v>203</v>
      </c>
      <c r="Z24" s="15">
        <v>331</v>
      </c>
      <c r="AA24" s="15">
        <f t="shared" si="1"/>
        <v>0.61329305135951662</v>
      </c>
      <c r="AB24" s="15">
        <v>35</v>
      </c>
      <c r="AC24" s="15">
        <v>207</v>
      </c>
      <c r="AD24" s="15">
        <v>340</v>
      </c>
      <c r="AE24" s="15">
        <v>40</v>
      </c>
      <c r="AF24" s="15">
        <v>204</v>
      </c>
      <c r="AG24" s="15">
        <v>351</v>
      </c>
      <c r="AH24" s="15">
        <v>41</v>
      </c>
      <c r="AI24" s="12">
        <v>193</v>
      </c>
      <c r="AJ24" s="12">
        <v>354</v>
      </c>
      <c r="AK24" s="12">
        <v>42</v>
      </c>
      <c r="AL24" s="12">
        <v>171</v>
      </c>
      <c r="AM24" s="12">
        <v>358</v>
      </c>
      <c r="AN24" s="12">
        <v>42</v>
      </c>
      <c r="AO24" s="8">
        <v>168</v>
      </c>
      <c r="AP24" s="8">
        <v>365</v>
      </c>
      <c r="AQ24" s="8">
        <v>43</v>
      </c>
      <c r="AR24" s="4">
        <v>151</v>
      </c>
      <c r="AS24" s="4">
        <v>362</v>
      </c>
      <c r="AT24" s="4">
        <v>43</v>
      </c>
      <c r="AU24" s="4">
        <v>131</v>
      </c>
      <c r="AV24" s="4">
        <v>334</v>
      </c>
      <c r="AW24" s="4">
        <v>40</v>
      </c>
      <c r="AX24" s="1">
        <v>119</v>
      </c>
      <c r="AY24" s="1">
        <v>317</v>
      </c>
      <c r="AZ24" s="1">
        <v>38</v>
      </c>
      <c r="BA24" s="1">
        <v>113</v>
      </c>
      <c r="BB24" s="1">
        <v>314</v>
      </c>
      <c r="BC24" s="1">
        <v>38</v>
      </c>
      <c r="BD24" s="1">
        <v>71118.7</v>
      </c>
      <c r="BE24" s="1">
        <v>6308.5</v>
      </c>
      <c r="BF24" s="1">
        <v>4470.8</v>
      </c>
      <c r="BG24" s="1">
        <f>SUM(BD24:BF24)</f>
        <v>81898</v>
      </c>
      <c r="BH24" s="1">
        <v>86812</v>
      </c>
    </row>
    <row r="25" spans="1:60" s="1" customFormat="1" ht="15" x14ac:dyDescent="0.2">
      <c r="A25" s="1">
        <v>3843</v>
      </c>
      <c r="B25" s="72" t="s">
        <v>9</v>
      </c>
      <c r="C25" s="1">
        <v>3843</v>
      </c>
      <c r="D25" s="18"/>
      <c r="E25" s="59" t="s">
        <v>66</v>
      </c>
      <c r="F25" s="78">
        <v>384</v>
      </c>
      <c r="G25" s="93">
        <v>506</v>
      </c>
      <c r="H25" s="93">
        <v>50</v>
      </c>
      <c r="I25" s="45"/>
      <c r="J25" s="87">
        <v>379</v>
      </c>
      <c r="K25" s="95">
        <v>494</v>
      </c>
      <c r="L25" s="95">
        <v>50</v>
      </c>
      <c r="M25" s="26">
        <v>225</v>
      </c>
      <c r="N25" s="15">
        <v>271</v>
      </c>
      <c r="O25" s="15">
        <v>26</v>
      </c>
      <c r="P25" s="15">
        <v>220</v>
      </c>
      <c r="Q25" s="15">
        <v>265</v>
      </c>
      <c r="R25" s="15">
        <v>29</v>
      </c>
      <c r="S25" s="15">
        <v>217</v>
      </c>
      <c r="T25" s="15">
        <v>275</v>
      </c>
      <c r="U25" s="15">
        <v>32</v>
      </c>
      <c r="V25" s="15">
        <v>221</v>
      </c>
      <c r="W25" s="15">
        <v>305</v>
      </c>
      <c r="X25" s="15">
        <v>36</v>
      </c>
      <c r="Y25" s="15">
        <v>223</v>
      </c>
      <c r="Z25" s="15">
        <v>326</v>
      </c>
      <c r="AA25" s="15">
        <f t="shared" si="1"/>
        <v>0.68404907975460127</v>
      </c>
      <c r="AB25" s="15">
        <v>37</v>
      </c>
      <c r="AC25" s="15">
        <v>223</v>
      </c>
      <c r="AD25" s="15">
        <v>336</v>
      </c>
      <c r="AE25" s="15">
        <v>40</v>
      </c>
      <c r="AF25" s="15">
        <v>217</v>
      </c>
      <c r="AG25" s="15">
        <v>349</v>
      </c>
      <c r="AH25" s="15">
        <v>41</v>
      </c>
      <c r="AI25" s="12">
        <v>202</v>
      </c>
      <c r="AJ25" s="12">
        <v>353</v>
      </c>
      <c r="AK25" s="12">
        <v>42</v>
      </c>
      <c r="AL25" s="12">
        <v>175</v>
      </c>
      <c r="AM25" s="12">
        <v>357</v>
      </c>
      <c r="AN25" s="12">
        <v>42</v>
      </c>
      <c r="AO25" s="8">
        <v>168</v>
      </c>
      <c r="AP25" s="8">
        <v>365</v>
      </c>
      <c r="AQ25" s="8">
        <v>43</v>
      </c>
      <c r="AR25" s="4">
        <v>151</v>
      </c>
      <c r="AS25" s="4">
        <v>362</v>
      </c>
      <c r="AT25" s="4">
        <v>43</v>
      </c>
      <c r="AU25" s="4">
        <v>131</v>
      </c>
      <c r="AV25" s="4">
        <v>334</v>
      </c>
      <c r="AW25" s="4">
        <v>40</v>
      </c>
      <c r="AX25" s="1">
        <v>119</v>
      </c>
      <c r="AY25" s="1">
        <v>317</v>
      </c>
      <c r="AZ25" s="1">
        <v>38</v>
      </c>
      <c r="BA25" s="1">
        <v>113</v>
      </c>
      <c r="BB25" s="1">
        <v>314</v>
      </c>
      <c r="BC25" s="1">
        <v>38</v>
      </c>
      <c r="BD25" s="1">
        <v>3975.5</v>
      </c>
      <c r="BF25" s="1">
        <v>876.5</v>
      </c>
      <c r="BG25" s="1">
        <f>SUM(BD25:BF25)</f>
        <v>4852</v>
      </c>
      <c r="BH25" s="1">
        <v>5277</v>
      </c>
    </row>
    <row r="26" spans="1:60" s="1" customFormat="1" ht="15" x14ac:dyDescent="0.2">
      <c r="A26" s="1">
        <v>3844</v>
      </c>
      <c r="B26" s="72" t="s">
        <v>10</v>
      </c>
      <c r="C26" s="1">
        <v>3844</v>
      </c>
      <c r="D26" s="18"/>
      <c r="E26" s="59" t="s">
        <v>67</v>
      </c>
      <c r="F26" s="78">
        <v>356</v>
      </c>
      <c r="G26" s="93">
        <v>458</v>
      </c>
      <c r="H26" s="93">
        <v>50</v>
      </c>
      <c r="I26" s="45"/>
      <c r="J26" s="87">
        <v>350</v>
      </c>
      <c r="K26" s="95">
        <v>445</v>
      </c>
      <c r="L26" s="95">
        <v>50</v>
      </c>
      <c r="M26" s="26">
        <v>207</v>
      </c>
      <c r="N26" s="15">
        <v>239</v>
      </c>
      <c r="O26" s="15">
        <v>26</v>
      </c>
      <c r="P26" s="15">
        <v>203</v>
      </c>
      <c r="Q26" s="15">
        <v>234</v>
      </c>
      <c r="R26" s="15">
        <v>29</v>
      </c>
      <c r="S26" s="15">
        <v>199</v>
      </c>
      <c r="T26" s="15">
        <v>239</v>
      </c>
      <c r="U26" s="15">
        <v>32</v>
      </c>
      <c r="V26" s="15">
        <v>201</v>
      </c>
      <c r="W26" s="15">
        <v>264</v>
      </c>
      <c r="X26" s="15">
        <v>36</v>
      </c>
      <c r="Y26" s="15">
        <v>203</v>
      </c>
      <c r="Z26" s="15">
        <v>281</v>
      </c>
      <c r="AA26" s="15">
        <f t="shared" si="1"/>
        <v>0.72241992882562278</v>
      </c>
      <c r="AB26" s="15">
        <v>37</v>
      </c>
      <c r="AC26" s="15">
        <v>202</v>
      </c>
      <c r="AD26" s="15">
        <v>289</v>
      </c>
      <c r="AE26" s="15">
        <v>40</v>
      </c>
      <c r="AF26" s="15">
        <v>195</v>
      </c>
      <c r="AG26" s="15">
        <v>298</v>
      </c>
      <c r="AH26" s="15">
        <v>41</v>
      </c>
      <c r="AI26" s="12">
        <v>182</v>
      </c>
      <c r="AJ26" s="12">
        <v>306</v>
      </c>
      <c r="AK26" s="12">
        <v>42</v>
      </c>
      <c r="AL26" s="12">
        <v>158</v>
      </c>
      <c r="AM26" s="12">
        <v>314</v>
      </c>
      <c r="AN26" s="12">
        <v>42</v>
      </c>
      <c r="AO26" s="8">
        <v>151</v>
      </c>
      <c r="AP26" s="8">
        <v>325</v>
      </c>
      <c r="AQ26" s="8">
        <v>43</v>
      </c>
      <c r="AR26" s="4">
        <v>138</v>
      </c>
      <c r="AS26" s="4">
        <v>330</v>
      </c>
      <c r="AT26" s="4">
        <v>43</v>
      </c>
      <c r="AU26" s="4">
        <v>122</v>
      </c>
      <c r="AV26" s="4">
        <v>312</v>
      </c>
      <c r="AW26" s="4">
        <v>40</v>
      </c>
      <c r="AX26" s="1">
        <v>114</v>
      </c>
      <c r="AY26" s="1">
        <v>303</v>
      </c>
      <c r="AZ26" s="1">
        <v>38</v>
      </c>
      <c r="BA26" s="1">
        <v>110</v>
      </c>
      <c r="BB26" s="1">
        <v>307</v>
      </c>
      <c r="BC26" s="1">
        <v>38</v>
      </c>
      <c r="BD26" s="1">
        <v>4711.8</v>
      </c>
      <c r="BF26" s="1">
        <v>3816.4</v>
      </c>
      <c r="BG26" s="1">
        <f>SUM(BD26:BF26)</f>
        <v>8528.2000000000007</v>
      </c>
      <c r="BH26" s="1">
        <v>9263</v>
      </c>
    </row>
    <row r="27" spans="1:60" s="1" customFormat="1" ht="15" x14ac:dyDescent="0.2">
      <c r="A27" s="1">
        <v>5324</v>
      </c>
      <c r="B27" s="72" t="s">
        <v>81</v>
      </c>
      <c r="C27" s="1">
        <v>5324</v>
      </c>
      <c r="D27" s="18"/>
      <c r="E27" s="59" t="s">
        <v>47</v>
      </c>
      <c r="F27" s="78">
        <v>363</v>
      </c>
      <c r="G27" s="93">
        <v>470</v>
      </c>
      <c r="H27" s="93">
        <v>72</v>
      </c>
      <c r="I27" s="45"/>
      <c r="J27" s="87">
        <v>357</v>
      </c>
      <c r="K27" s="95">
        <v>458</v>
      </c>
      <c r="L27" s="95">
        <v>72</v>
      </c>
      <c r="M27" s="26">
        <v>199</v>
      </c>
      <c r="N27" s="15">
        <v>259</v>
      </c>
      <c r="O27" s="15">
        <v>35</v>
      </c>
      <c r="P27" s="15">
        <v>191</v>
      </c>
      <c r="Q27" s="15">
        <v>257</v>
      </c>
      <c r="R27" s="15">
        <v>39</v>
      </c>
      <c r="S27" s="15">
        <v>196</v>
      </c>
      <c r="T27" s="15">
        <v>281</v>
      </c>
      <c r="U27" s="15">
        <v>42</v>
      </c>
      <c r="V27" s="15">
        <v>206</v>
      </c>
      <c r="W27" s="15">
        <v>325</v>
      </c>
      <c r="X27" s="15">
        <v>46</v>
      </c>
      <c r="Y27" s="15">
        <v>214</v>
      </c>
      <c r="Z27" s="15">
        <v>360</v>
      </c>
      <c r="AA27" s="15">
        <f t="shared" si="1"/>
        <v>0.59444444444444444</v>
      </c>
      <c r="AB27" s="15">
        <v>54</v>
      </c>
      <c r="AC27" s="15">
        <v>228</v>
      </c>
      <c r="AD27" s="15">
        <v>373</v>
      </c>
      <c r="AE27" s="15">
        <v>61</v>
      </c>
      <c r="AF27" s="15">
        <v>229</v>
      </c>
      <c r="AG27" s="15">
        <v>401</v>
      </c>
      <c r="AH27" s="15">
        <v>63</v>
      </c>
      <c r="AI27" s="12">
        <v>219</v>
      </c>
      <c r="AJ27" s="12">
        <v>334</v>
      </c>
      <c r="AK27" s="12">
        <v>64</v>
      </c>
      <c r="AL27" s="12">
        <v>196</v>
      </c>
      <c r="AM27" s="12">
        <v>434</v>
      </c>
      <c r="AN27" s="12">
        <v>66</v>
      </c>
      <c r="AO27" s="8"/>
      <c r="AP27" s="8"/>
      <c r="AQ27" s="8"/>
      <c r="AR27" s="4"/>
      <c r="AS27" s="4"/>
      <c r="AT27" s="4"/>
      <c r="AU27" s="4"/>
      <c r="AV27" s="4"/>
      <c r="AW27" s="4"/>
      <c r="BD27" s="1">
        <v>54.6</v>
      </c>
      <c r="BG27" s="1">
        <v>54.6</v>
      </c>
      <c r="BH27" s="1">
        <v>62</v>
      </c>
    </row>
    <row r="28" spans="1:60" s="1" customFormat="1" ht="15" x14ac:dyDescent="0.2">
      <c r="A28" s="1">
        <v>5355</v>
      </c>
      <c r="B28" s="72" t="s">
        <v>14</v>
      </c>
      <c r="C28" s="1">
        <v>5355</v>
      </c>
      <c r="D28" s="18"/>
      <c r="E28" s="59" t="s">
        <v>48</v>
      </c>
      <c r="F28" s="78">
        <v>341</v>
      </c>
      <c r="G28" s="93">
        <v>506</v>
      </c>
      <c r="H28" s="93">
        <v>72</v>
      </c>
      <c r="I28" s="45"/>
      <c r="J28" s="87">
        <v>336</v>
      </c>
      <c r="K28" s="95">
        <v>494</v>
      </c>
      <c r="L28" s="95">
        <v>72</v>
      </c>
      <c r="M28" s="26">
        <v>192</v>
      </c>
      <c r="N28" s="15">
        <v>271</v>
      </c>
      <c r="O28" s="15">
        <v>35</v>
      </c>
      <c r="P28" s="15">
        <v>186</v>
      </c>
      <c r="Q28" s="15">
        <v>265</v>
      </c>
      <c r="R28" s="15">
        <v>39</v>
      </c>
      <c r="S28" s="15">
        <v>193</v>
      </c>
      <c r="T28" s="15">
        <v>286</v>
      </c>
      <c r="U28" s="15">
        <v>42</v>
      </c>
      <c r="V28" s="15">
        <v>204</v>
      </c>
      <c r="W28" s="15">
        <v>328</v>
      </c>
      <c r="X28" s="15">
        <v>46</v>
      </c>
      <c r="Y28" s="15">
        <v>214</v>
      </c>
      <c r="Z28" s="15">
        <v>360</v>
      </c>
      <c r="AA28" s="15">
        <f t="shared" si="1"/>
        <v>0.59444444444444444</v>
      </c>
      <c r="AB28" s="15">
        <v>54</v>
      </c>
      <c r="AC28" s="15">
        <v>223</v>
      </c>
      <c r="AD28" s="15">
        <v>382</v>
      </c>
      <c r="AE28" s="15">
        <v>61</v>
      </c>
      <c r="AF28" s="15">
        <v>225</v>
      </c>
      <c r="AG28" s="15">
        <v>405</v>
      </c>
      <c r="AH28" s="15">
        <v>63</v>
      </c>
      <c r="AI28" s="12">
        <v>218</v>
      </c>
      <c r="AJ28" s="12">
        <v>419</v>
      </c>
      <c r="AK28" s="12">
        <v>64</v>
      </c>
      <c r="AL28" s="12">
        <v>196</v>
      </c>
      <c r="AM28" s="12">
        <v>434</v>
      </c>
      <c r="AN28" s="12">
        <v>66</v>
      </c>
      <c r="AO28" s="8">
        <v>197</v>
      </c>
      <c r="AP28" s="8">
        <v>451</v>
      </c>
      <c r="AQ28" s="8">
        <v>68</v>
      </c>
      <c r="AR28" s="4">
        <v>178</v>
      </c>
      <c r="AS28" s="4">
        <v>445</v>
      </c>
      <c r="AT28" s="4">
        <v>69</v>
      </c>
      <c r="AU28" s="4">
        <v>155</v>
      </c>
      <c r="AV28" s="4">
        <v>412</v>
      </c>
      <c r="AW28" s="4">
        <v>66</v>
      </c>
      <c r="AX28" s="1">
        <v>142</v>
      </c>
      <c r="AY28" s="1">
        <v>391</v>
      </c>
      <c r="AZ28" s="1">
        <v>63</v>
      </c>
      <c r="BA28" s="1">
        <v>134</v>
      </c>
      <c r="BB28" s="1">
        <v>386</v>
      </c>
      <c r="BC28" s="1">
        <v>63</v>
      </c>
      <c r="BD28" s="1">
        <v>2881.8</v>
      </c>
      <c r="BE28" s="1">
        <v>1424.1</v>
      </c>
      <c r="BF28" s="1">
        <v>126.6</v>
      </c>
      <c r="BG28" s="1">
        <f>SUM(BD28:BF28)</f>
        <v>4432.5</v>
      </c>
      <c r="BH28" s="1">
        <v>6903</v>
      </c>
    </row>
    <row r="29" spans="1:60" s="1" customFormat="1" ht="15" x14ac:dyDescent="0.2">
      <c r="A29" s="1">
        <v>5550</v>
      </c>
      <c r="B29" s="72" t="s">
        <v>82</v>
      </c>
      <c r="C29" s="1">
        <v>5550</v>
      </c>
      <c r="D29" s="18"/>
      <c r="E29" s="59" t="s">
        <v>121</v>
      </c>
      <c r="F29" s="78">
        <v>178</v>
      </c>
      <c r="G29" s="93">
        <v>458</v>
      </c>
      <c r="H29" s="93">
        <v>182</v>
      </c>
      <c r="I29" s="45"/>
      <c r="J29" s="87">
        <v>172</v>
      </c>
      <c r="K29" s="95">
        <v>445</v>
      </c>
      <c r="L29" s="95">
        <v>184</v>
      </c>
      <c r="M29" s="26">
        <v>91</v>
      </c>
      <c r="N29" s="15">
        <v>239</v>
      </c>
      <c r="O29" s="15">
        <v>74</v>
      </c>
      <c r="P29" s="15">
        <v>89</v>
      </c>
      <c r="Q29" s="15">
        <v>234</v>
      </c>
      <c r="R29" s="15">
        <v>67</v>
      </c>
      <c r="S29" s="15">
        <v>102</v>
      </c>
      <c r="T29" s="15">
        <v>243</v>
      </c>
      <c r="U29" s="15">
        <v>59</v>
      </c>
      <c r="V29" s="15">
        <v>120</v>
      </c>
      <c r="W29" s="15">
        <v>273</v>
      </c>
      <c r="X29" s="15">
        <v>55</v>
      </c>
      <c r="Y29" s="15">
        <v>136</v>
      </c>
      <c r="Z29" s="15">
        <v>295</v>
      </c>
      <c r="AA29" s="15">
        <f t="shared" si="1"/>
        <v>0.46101694915254238</v>
      </c>
      <c r="AB29" s="15">
        <v>63</v>
      </c>
      <c r="AC29" s="15">
        <v>152</v>
      </c>
      <c r="AD29" s="15">
        <v>307</v>
      </c>
      <c r="AE29" s="15">
        <v>72</v>
      </c>
      <c r="AF29" s="15">
        <v>161</v>
      </c>
      <c r="AG29" s="15">
        <v>320</v>
      </c>
      <c r="AH29" s="15">
        <v>73</v>
      </c>
      <c r="AI29" s="12">
        <v>162</v>
      </c>
      <c r="AJ29" s="12">
        <v>329</v>
      </c>
      <c r="AK29" s="12">
        <v>74</v>
      </c>
      <c r="AL29" s="12"/>
      <c r="AM29" s="12"/>
      <c r="AN29" s="12"/>
      <c r="AO29" s="8"/>
      <c r="AP29" s="8"/>
      <c r="AQ29" s="8"/>
      <c r="AR29" s="4"/>
      <c r="AS29" s="4"/>
      <c r="AT29" s="4"/>
      <c r="AU29" s="17"/>
      <c r="AV29" s="17"/>
      <c r="AW29" s="17"/>
      <c r="BD29" s="1">
        <v>1551.7</v>
      </c>
      <c r="BE29" s="1">
        <v>848.7</v>
      </c>
      <c r="BF29" s="1">
        <v>289.7</v>
      </c>
      <c r="BG29" s="1">
        <f>SUM(BD29:BF29)</f>
        <v>2690.1</v>
      </c>
      <c r="BH29" s="1">
        <v>4131</v>
      </c>
    </row>
    <row r="30" spans="1:60" s="1" customFormat="1" ht="15" x14ac:dyDescent="0.2">
      <c r="A30" s="1">
        <v>5632</v>
      </c>
      <c r="B30" s="72" t="s">
        <v>89</v>
      </c>
      <c r="C30" s="1">
        <v>5632</v>
      </c>
      <c r="D30" s="18"/>
      <c r="E30" s="59" t="s">
        <v>120</v>
      </c>
      <c r="F30" s="78">
        <v>50</v>
      </c>
      <c r="G30" s="93">
        <v>410</v>
      </c>
      <c r="H30" s="93">
        <v>182</v>
      </c>
      <c r="I30" s="45"/>
      <c r="J30" s="87">
        <v>44</v>
      </c>
      <c r="K30" s="95">
        <v>397</v>
      </c>
      <c r="L30" s="95">
        <v>184</v>
      </c>
      <c r="M30" s="26">
        <v>12</v>
      </c>
      <c r="N30" s="15">
        <v>207</v>
      </c>
      <c r="O30" s="15">
        <v>74</v>
      </c>
      <c r="P30" s="15">
        <v>12</v>
      </c>
      <c r="Q30" s="15">
        <v>202</v>
      </c>
      <c r="R30" s="15">
        <v>67</v>
      </c>
      <c r="S30" s="15">
        <v>13</v>
      </c>
      <c r="T30" s="15">
        <v>161</v>
      </c>
      <c r="U30" s="15">
        <v>59</v>
      </c>
      <c r="V30" s="15">
        <v>18</v>
      </c>
      <c r="W30" s="15">
        <v>138</v>
      </c>
      <c r="X30" s="15">
        <v>55</v>
      </c>
      <c r="Y30" s="15">
        <v>21</v>
      </c>
      <c r="Z30" s="15">
        <v>112</v>
      </c>
      <c r="AA30" s="15">
        <f t="shared" si="1"/>
        <v>0.1875</v>
      </c>
      <c r="AB30" s="15">
        <v>63</v>
      </c>
      <c r="AC30" s="15">
        <v>24</v>
      </c>
      <c r="AD30" s="15">
        <v>77</v>
      </c>
      <c r="AE30" s="15">
        <v>72</v>
      </c>
      <c r="AF30" s="15">
        <v>25</v>
      </c>
      <c r="AG30" s="15">
        <v>45</v>
      </c>
      <c r="AH30" s="15">
        <v>73</v>
      </c>
      <c r="AI30" s="12">
        <v>30</v>
      </c>
      <c r="AJ30" s="12">
        <v>30</v>
      </c>
      <c r="AK30" s="12">
        <v>74</v>
      </c>
      <c r="AL30" s="12">
        <v>31</v>
      </c>
      <c r="AM30" s="12">
        <v>31</v>
      </c>
      <c r="AN30" s="12">
        <v>74</v>
      </c>
      <c r="AO30" s="8"/>
      <c r="AP30" s="8"/>
      <c r="AQ30" s="8"/>
      <c r="AR30" s="4"/>
      <c r="AS30" s="4"/>
      <c r="AT30" s="4"/>
      <c r="AU30" s="17"/>
      <c r="AV30" s="17"/>
      <c r="AW30" s="17"/>
      <c r="BD30" s="1">
        <v>3165.8</v>
      </c>
      <c r="BE30" s="1">
        <v>1067</v>
      </c>
      <c r="BF30" s="1">
        <v>2449.9</v>
      </c>
      <c r="BG30" s="1">
        <f>SUM(BD30:BF30)</f>
        <v>6682.7000000000007</v>
      </c>
      <c r="BH30" s="1">
        <v>8386</v>
      </c>
    </row>
    <row r="31" spans="1:60" s="1" customFormat="1" ht="15" x14ac:dyDescent="0.2">
      <c r="A31" s="1">
        <v>5670</v>
      </c>
      <c r="B31" s="72" t="s">
        <v>28</v>
      </c>
      <c r="C31" s="1">
        <v>5670</v>
      </c>
      <c r="D31" s="18"/>
      <c r="E31" s="59" t="s">
        <v>55</v>
      </c>
      <c r="F31" s="78">
        <v>107</v>
      </c>
      <c r="G31" s="93">
        <v>410</v>
      </c>
      <c r="H31" s="93">
        <v>182</v>
      </c>
      <c r="I31" s="45"/>
      <c r="J31" s="87">
        <v>101</v>
      </c>
      <c r="K31" s="95">
        <v>397</v>
      </c>
      <c r="L31" s="95">
        <v>184</v>
      </c>
      <c r="M31" s="26">
        <v>47</v>
      </c>
      <c r="N31" s="15">
        <v>207</v>
      </c>
      <c r="O31" s="15">
        <v>74</v>
      </c>
      <c r="P31" s="15">
        <v>46</v>
      </c>
      <c r="Q31" s="15">
        <v>202</v>
      </c>
      <c r="R31" s="15">
        <v>67</v>
      </c>
      <c r="S31" s="15">
        <v>57</v>
      </c>
      <c r="T31" s="15">
        <v>196</v>
      </c>
      <c r="U31" s="15">
        <v>59</v>
      </c>
      <c r="V31" s="15">
        <v>72</v>
      </c>
      <c r="W31" s="15">
        <v>209</v>
      </c>
      <c r="X31" s="15">
        <v>55</v>
      </c>
      <c r="Y31" s="15">
        <v>86</v>
      </c>
      <c r="Z31" s="15">
        <v>216</v>
      </c>
      <c r="AA31" s="15">
        <f t="shared" si="1"/>
        <v>0.39814814814814814</v>
      </c>
      <c r="AB31" s="15">
        <v>63</v>
      </c>
      <c r="AC31" s="15">
        <v>98</v>
      </c>
      <c r="AD31" s="15">
        <v>214</v>
      </c>
      <c r="AE31" s="15">
        <v>72</v>
      </c>
      <c r="AF31" s="15">
        <v>106</v>
      </c>
      <c r="AG31" s="15">
        <v>214</v>
      </c>
      <c r="AH31" s="15">
        <v>73</v>
      </c>
      <c r="AI31" s="12">
        <v>109</v>
      </c>
      <c r="AJ31" s="12">
        <v>216</v>
      </c>
      <c r="AK31" s="12">
        <v>74</v>
      </c>
      <c r="AL31" s="12">
        <v>105</v>
      </c>
      <c r="AM31" s="12">
        <v>217</v>
      </c>
      <c r="AN31" s="12">
        <v>74</v>
      </c>
      <c r="AO31" s="8">
        <v>113</v>
      </c>
      <c r="AP31" s="8">
        <v>220</v>
      </c>
      <c r="AQ31" s="8">
        <v>75</v>
      </c>
      <c r="AR31" s="4">
        <v>104</v>
      </c>
      <c r="AS31" s="4">
        <v>233</v>
      </c>
      <c r="AT31" s="4">
        <v>75</v>
      </c>
      <c r="AU31" s="4">
        <v>93</v>
      </c>
      <c r="AV31" s="4">
        <v>225</v>
      </c>
      <c r="AW31" s="4">
        <v>69</v>
      </c>
      <c r="AX31" s="1">
        <v>88</v>
      </c>
      <c r="AY31" s="1">
        <v>223</v>
      </c>
      <c r="AZ31" s="1">
        <v>66</v>
      </c>
      <c r="BA31" s="1">
        <v>87</v>
      </c>
      <c r="BB31" s="1">
        <v>231</v>
      </c>
      <c r="BC31" s="1">
        <v>64</v>
      </c>
      <c r="BD31" s="1">
        <v>3833.9</v>
      </c>
      <c r="BE31" s="1">
        <v>1875.3</v>
      </c>
      <c r="BF31" s="1">
        <v>607.29999999999995</v>
      </c>
      <c r="BG31" s="1">
        <f>SUM(BD31:BF31)</f>
        <v>6316.5</v>
      </c>
      <c r="BH31" s="1">
        <v>7326</v>
      </c>
    </row>
    <row r="32" spans="1:60" s="1" customFormat="1" ht="15" x14ac:dyDescent="0.2">
      <c r="A32" s="1">
        <v>5710</v>
      </c>
      <c r="B32" s="72" t="s">
        <v>6</v>
      </c>
      <c r="C32" s="1">
        <v>5710</v>
      </c>
      <c r="D32" s="18"/>
      <c r="E32" s="59" t="s">
        <v>119</v>
      </c>
      <c r="F32" s="78">
        <v>107</v>
      </c>
      <c r="G32" s="93">
        <v>338</v>
      </c>
      <c r="H32" s="93">
        <v>182</v>
      </c>
      <c r="I32" s="45"/>
      <c r="J32" s="87">
        <v>101</v>
      </c>
      <c r="K32" s="95">
        <v>324</v>
      </c>
      <c r="L32" s="95">
        <v>184</v>
      </c>
      <c r="M32" s="26">
        <v>47</v>
      </c>
      <c r="N32" s="15">
        <v>159</v>
      </c>
      <c r="O32" s="15">
        <v>70</v>
      </c>
      <c r="P32" s="15">
        <v>46</v>
      </c>
      <c r="Q32" s="15">
        <v>155</v>
      </c>
      <c r="R32" s="15">
        <v>61</v>
      </c>
      <c r="S32" s="15">
        <v>54</v>
      </c>
      <c r="T32" s="15">
        <v>148</v>
      </c>
      <c r="U32" s="15">
        <v>52</v>
      </c>
      <c r="V32" s="15">
        <v>66</v>
      </c>
      <c r="W32" s="15">
        <v>158</v>
      </c>
      <c r="X32" s="15">
        <v>46</v>
      </c>
      <c r="Y32" s="15">
        <v>77</v>
      </c>
      <c r="Z32" s="15">
        <v>165</v>
      </c>
      <c r="AA32" s="15">
        <f t="shared" si="1"/>
        <v>0.46666666666666667</v>
      </c>
      <c r="AB32" s="15">
        <v>54</v>
      </c>
      <c r="AC32" s="15">
        <v>86</v>
      </c>
      <c r="AD32" s="15">
        <v>163</v>
      </c>
      <c r="AE32" s="15">
        <v>61</v>
      </c>
      <c r="AF32" s="15">
        <v>92</v>
      </c>
      <c r="AG32" s="15">
        <v>163</v>
      </c>
      <c r="AH32" s="15">
        <v>63</v>
      </c>
      <c r="AI32" s="12">
        <v>93</v>
      </c>
      <c r="AJ32" s="12">
        <v>151</v>
      </c>
      <c r="AK32" s="12">
        <v>62</v>
      </c>
      <c r="AL32" s="12"/>
      <c r="AM32" s="12"/>
      <c r="AN32" s="12"/>
      <c r="AO32" s="8"/>
      <c r="AP32" s="8"/>
      <c r="AQ32" s="8"/>
      <c r="AR32" s="4"/>
      <c r="AS32" s="4"/>
      <c r="AT32" s="4"/>
      <c r="AU32" s="17"/>
      <c r="AV32" s="17"/>
      <c r="AW32" s="17"/>
      <c r="BD32" s="1">
        <v>1662.1</v>
      </c>
      <c r="BE32" s="1">
        <v>50</v>
      </c>
      <c r="BF32" s="1">
        <v>3647.7</v>
      </c>
      <c r="BG32" s="1">
        <f>SUM(BD32:BF32)</f>
        <v>5359.7999999999993</v>
      </c>
      <c r="BH32" s="1">
        <v>5941</v>
      </c>
    </row>
    <row r="33" spans="1:78" s="81" customFormat="1" ht="15" x14ac:dyDescent="0.2">
      <c r="A33" s="83">
        <v>5742</v>
      </c>
      <c r="B33" s="94" t="s">
        <v>128</v>
      </c>
      <c r="C33" s="83">
        <v>5742</v>
      </c>
      <c r="D33" s="89"/>
      <c r="E33" s="92" t="s">
        <v>129</v>
      </c>
      <c r="F33" s="93">
        <v>55</v>
      </c>
      <c r="G33" s="93">
        <v>387</v>
      </c>
      <c r="H33" s="93">
        <v>182</v>
      </c>
      <c r="I33" s="91"/>
      <c r="J33" s="95">
        <v>51</v>
      </c>
      <c r="K33" s="95">
        <v>367</v>
      </c>
      <c r="L33" s="95">
        <v>184</v>
      </c>
      <c r="M33" s="90">
        <v>13</v>
      </c>
      <c r="N33" s="87">
        <v>204</v>
      </c>
      <c r="O33" s="87">
        <v>76</v>
      </c>
      <c r="P33" s="87">
        <v>10</v>
      </c>
      <c r="Q33" s="87">
        <v>208</v>
      </c>
      <c r="R33" s="87">
        <v>67</v>
      </c>
      <c r="S33" s="87">
        <v>20</v>
      </c>
      <c r="T33" s="87">
        <v>195</v>
      </c>
      <c r="U33" s="87">
        <v>58</v>
      </c>
      <c r="V33" s="87">
        <v>34</v>
      </c>
      <c r="W33" s="87">
        <v>200</v>
      </c>
      <c r="X33" s="87">
        <v>52</v>
      </c>
      <c r="Y33" s="87">
        <v>45</v>
      </c>
      <c r="Z33" s="87">
        <v>201</v>
      </c>
      <c r="AA33" s="87">
        <v>0.22388059701492538</v>
      </c>
      <c r="AB33" s="87">
        <v>56</v>
      </c>
      <c r="AC33" s="87">
        <v>64</v>
      </c>
      <c r="AD33" s="87">
        <v>157</v>
      </c>
      <c r="AE33" s="87">
        <v>61</v>
      </c>
      <c r="AF33" s="87">
        <v>71</v>
      </c>
      <c r="AG33" s="87">
        <v>151</v>
      </c>
      <c r="AH33" s="87">
        <v>63</v>
      </c>
      <c r="AI33" s="86">
        <v>76</v>
      </c>
      <c r="AJ33" s="86">
        <v>138</v>
      </c>
      <c r="AK33" s="86">
        <v>63</v>
      </c>
      <c r="AL33" s="86">
        <v>74</v>
      </c>
      <c r="AM33" s="86">
        <v>122</v>
      </c>
      <c r="AN33" s="86">
        <v>63</v>
      </c>
      <c r="AO33" s="85"/>
      <c r="AP33" s="85"/>
      <c r="AQ33" s="85"/>
      <c r="AR33" s="84"/>
      <c r="AS33" s="84"/>
      <c r="AT33" s="84"/>
      <c r="AU33" s="88"/>
      <c r="AV33" s="88"/>
      <c r="AW33" s="88"/>
      <c r="AX33" s="83"/>
      <c r="AY33" s="83"/>
      <c r="AZ33" s="83"/>
      <c r="BA33" s="83"/>
      <c r="BB33" s="83"/>
      <c r="BC33" s="83"/>
      <c r="BD33" s="83"/>
      <c r="BE33" s="83"/>
      <c r="BF33" s="83">
        <v>9.8000000000000007</v>
      </c>
      <c r="BG33" s="83">
        <v>9.8000000000000007</v>
      </c>
      <c r="BH33" s="83">
        <v>11</v>
      </c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</row>
    <row r="34" spans="1:78" s="1" customFormat="1" ht="15" x14ac:dyDescent="0.2">
      <c r="A34" s="1">
        <v>5745</v>
      </c>
      <c r="B34" s="72" t="s">
        <v>7</v>
      </c>
      <c r="C34" s="1">
        <v>5745</v>
      </c>
      <c r="D34" s="18"/>
      <c r="E34" s="59" t="s">
        <v>118</v>
      </c>
      <c r="F34" s="78">
        <v>107</v>
      </c>
      <c r="G34" s="93">
        <v>410</v>
      </c>
      <c r="H34" s="93">
        <v>61</v>
      </c>
      <c r="I34" s="45"/>
      <c r="J34" s="87">
        <v>101</v>
      </c>
      <c r="K34" s="95">
        <v>397</v>
      </c>
      <c r="L34" s="95">
        <v>61</v>
      </c>
      <c r="M34" s="26">
        <v>115</v>
      </c>
      <c r="N34" s="15">
        <v>240</v>
      </c>
      <c r="O34" s="15">
        <v>29</v>
      </c>
      <c r="P34" s="15">
        <v>131</v>
      </c>
      <c r="Q34" s="15">
        <v>242</v>
      </c>
      <c r="R34" s="15">
        <v>31</v>
      </c>
      <c r="S34" s="15">
        <v>153</v>
      </c>
      <c r="T34" s="15">
        <v>260</v>
      </c>
      <c r="U34" s="15">
        <v>33</v>
      </c>
      <c r="V34" s="15">
        <v>178</v>
      </c>
      <c r="W34" s="15">
        <v>298</v>
      </c>
      <c r="X34" s="15">
        <v>36</v>
      </c>
      <c r="Y34" s="15">
        <v>201</v>
      </c>
      <c r="Z34" s="15">
        <v>329</v>
      </c>
      <c r="AA34" s="15">
        <f t="shared" si="1"/>
        <v>0.61094224924012153</v>
      </c>
      <c r="AB34" s="15">
        <v>37</v>
      </c>
      <c r="AC34" s="15">
        <v>206</v>
      </c>
      <c r="AD34" s="15">
        <v>341</v>
      </c>
      <c r="AE34" s="15">
        <v>40</v>
      </c>
      <c r="AF34" s="15">
        <v>205</v>
      </c>
      <c r="AG34" s="15">
        <v>354</v>
      </c>
      <c r="AH34" s="15">
        <v>41</v>
      </c>
      <c r="AI34" s="12">
        <v>195</v>
      </c>
      <c r="AJ34" s="12">
        <v>358</v>
      </c>
      <c r="AK34" s="12">
        <v>42</v>
      </c>
      <c r="AL34" s="12"/>
      <c r="AM34" s="12"/>
      <c r="AN34" s="12"/>
      <c r="AO34" s="8"/>
      <c r="AP34" s="8"/>
      <c r="AQ34" s="8"/>
      <c r="AR34" s="4"/>
      <c r="AS34" s="4"/>
      <c r="AT34" s="4"/>
      <c r="AU34" s="17"/>
      <c r="AV34" s="17"/>
      <c r="AW34" s="17"/>
      <c r="BD34" s="1">
        <v>1270.5999999999999</v>
      </c>
      <c r="BE34" s="1">
        <v>950.9</v>
      </c>
      <c r="BF34" s="1">
        <v>127.7</v>
      </c>
      <c r="BG34" s="1">
        <f t="shared" ref="BG34:BG43" si="2">SUM(BD34:BF34)</f>
        <v>2349.1999999999998</v>
      </c>
      <c r="BH34" s="1">
        <v>2442</v>
      </c>
    </row>
    <row r="35" spans="1:78" s="1" customFormat="1" ht="15" x14ac:dyDescent="0.2">
      <c r="A35" s="1">
        <v>5752</v>
      </c>
      <c r="B35" s="72" t="s">
        <v>6</v>
      </c>
      <c r="C35" s="1">
        <v>5752</v>
      </c>
      <c r="D35" s="18"/>
      <c r="E35" s="59" t="s">
        <v>117</v>
      </c>
      <c r="F35" s="78">
        <v>10</v>
      </c>
      <c r="G35" s="93">
        <v>10</v>
      </c>
      <c r="H35" s="93">
        <v>182</v>
      </c>
      <c r="I35" s="45"/>
      <c r="J35" s="87">
        <v>10</v>
      </c>
      <c r="K35" s="95">
        <v>10</v>
      </c>
      <c r="L35" s="95">
        <v>184</v>
      </c>
      <c r="M35" s="26">
        <v>10</v>
      </c>
      <c r="N35" s="15">
        <v>10</v>
      </c>
      <c r="O35" s="15">
        <v>70</v>
      </c>
      <c r="P35" s="15">
        <v>10</v>
      </c>
      <c r="Q35" s="15">
        <v>10</v>
      </c>
      <c r="R35" s="15">
        <v>61</v>
      </c>
      <c r="S35" s="15">
        <v>22</v>
      </c>
      <c r="T35" s="15">
        <v>22</v>
      </c>
      <c r="U35" s="15">
        <v>52</v>
      </c>
      <c r="V35" s="15">
        <v>51</v>
      </c>
      <c r="W35" s="15">
        <v>71</v>
      </c>
      <c r="X35" s="15">
        <v>46</v>
      </c>
      <c r="Y35" s="15">
        <v>77</v>
      </c>
      <c r="Z35" s="15">
        <v>165</v>
      </c>
      <c r="AA35" s="15">
        <f t="shared" si="1"/>
        <v>0.46666666666666667</v>
      </c>
      <c r="AB35" s="15">
        <v>54</v>
      </c>
      <c r="AC35" s="15">
        <v>86</v>
      </c>
      <c r="AD35" s="15">
        <v>163</v>
      </c>
      <c r="AE35" s="15">
        <v>61</v>
      </c>
      <c r="AF35" s="15">
        <v>92</v>
      </c>
      <c r="AG35" s="15">
        <v>163</v>
      </c>
      <c r="AH35" s="15">
        <v>63</v>
      </c>
      <c r="AI35" s="12">
        <v>93</v>
      </c>
      <c r="AJ35" s="12">
        <v>151</v>
      </c>
      <c r="AK35" s="12">
        <v>62</v>
      </c>
      <c r="AL35" s="12"/>
      <c r="AM35" s="12"/>
      <c r="AN35" s="12"/>
      <c r="AO35" s="8"/>
      <c r="AP35" s="8"/>
      <c r="AQ35" s="8"/>
      <c r="AR35" s="4"/>
      <c r="AS35" s="4"/>
      <c r="AT35" s="4"/>
      <c r="AU35" s="17"/>
      <c r="AV35" s="17"/>
      <c r="AW35" s="17"/>
      <c r="BD35" s="1">
        <v>1621.9</v>
      </c>
      <c r="BE35" s="1">
        <v>0.7</v>
      </c>
      <c r="BF35" s="1">
        <v>6625.2</v>
      </c>
      <c r="BG35" s="1">
        <f t="shared" si="2"/>
        <v>8247.7999999999993</v>
      </c>
      <c r="BH35" s="1">
        <v>13912</v>
      </c>
    </row>
    <row r="36" spans="1:78" s="1" customFormat="1" ht="15" x14ac:dyDescent="0.2">
      <c r="A36" s="1">
        <v>5831</v>
      </c>
      <c r="B36" s="72" t="s">
        <v>83</v>
      </c>
      <c r="C36" s="1">
        <v>5831</v>
      </c>
      <c r="D36" s="18"/>
      <c r="E36" s="59" t="s">
        <v>116</v>
      </c>
      <c r="F36" s="78">
        <v>114</v>
      </c>
      <c r="G36" s="93">
        <v>482</v>
      </c>
      <c r="H36" s="93">
        <v>28</v>
      </c>
      <c r="I36" s="45"/>
      <c r="J36" s="87">
        <v>108</v>
      </c>
      <c r="K36" s="95">
        <v>470</v>
      </c>
      <c r="L36" s="95">
        <v>28</v>
      </c>
      <c r="M36" s="26">
        <v>52</v>
      </c>
      <c r="N36" s="15">
        <v>259</v>
      </c>
      <c r="O36" s="15">
        <v>27</v>
      </c>
      <c r="P36" s="15">
        <v>50</v>
      </c>
      <c r="Q36" s="15">
        <v>254</v>
      </c>
      <c r="R36" s="15">
        <v>35</v>
      </c>
      <c r="S36" s="15">
        <v>66</v>
      </c>
      <c r="T36" s="15">
        <v>255</v>
      </c>
      <c r="U36" s="15">
        <v>43</v>
      </c>
      <c r="V36" s="15">
        <v>86</v>
      </c>
      <c r="W36" s="15">
        <v>276</v>
      </c>
      <c r="X36" s="15">
        <v>52</v>
      </c>
      <c r="Y36" s="15">
        <v>104</v>
      </c>
      <c r="Z36" s="15">
        <v>289</v>
      </c>
      <c r="AA36" s="15">
        <f t="shared" si="1"/>
        <v>0.35986159169550175</v>
      </c>
      <c r="AB36" s="15">
        <v>56</v>
      </c>
      <c r="AC36" s="15">
        <v>121</v>
      </c>
      <c r="AD36" s="15">
        <v>291</v>
      </c>
      <c r="AE36" s="15">
        <v>61</v>
      </c>
      <c r="AF36" s="15">
        <v>132</v>
      </c>
      <c r="AG36" s="15">
        <v>295</v>
      </c>
      <c r="AH36" s="15">
        <v>63</v>
      </c>
      <c r="AI36" s="12">
        <v>135</v>
      </c>
      <c r="AJ36" s="12">
        <v>290</v>
      </c>
      <c r="AK36" s="12">
        <v>62</v>
      </c>
      <c r="AL36" s="12"/>
      <c r="AM36" s="12"/>
      <c r="AN36" s="12"/>
      <c r="AO36" s="8"/>
      <c r="AP36" s="8"/>
      <c r="AQ36" s="8"/>
      <c r="AR36" s="4"/>
      <c r="AS36" s="4"/>
      <c r="AT36" s="4"/>
      <c r="AU36" s="17"/>
      <c r="AV36" s="17"/>
      <c r="AW36" s="17"/>
      <c r="BD36" s="1">
        <v>4350.5</v>
      </c>
      <c r="BF36" s="1">
        <v>2709</v>
      </c>
      <c r="BG36" s="1">
        <f t="shared" si="2"/>
        <v>7059.5</v>
      </c>
      <c r="BH36" s="1">
        <v>7829</v>
      </c>
    </row>
    <row r="37" spans="1:78" s="1" customFormat="1" ht="15" x14ac:dyDescent="0.2">
      <c r="A37" s="1">
        <v>5861</v>
      </c>
      <c r="B37" s="72" t="s">
        <v>90</v>
      </c>
      <c r="C37" s="1">
        <v>5861</v>
      </c>
      <c r="D37" s="18"/>
      <c r="E37" s="59" t="s">
        <v>56</v>
      </c>
      <c r="F37" s="78">
        <v>207</v>
      </c>
      <c r="G37" s="93">
        <v>494</v>
      </c>
      <c r="H37" s="93">
        <v>50</v>
      </c>
      <c r="I37" s="45"/>
      <c r="J37" s="87">
        <v>201</v>
      </c>
      <c r="K37" s="95">
        <v>482</v>
      </c>
      <c r="L37" s="95">
        <v>50</v>
      </c>
      <c r="M37" s="26">
        <v>105</v>
      </c>
      <c r="N37" s="15">
        <v>263</v>
      </c>
      <c r="O37" s="15">
        <v>20</v>
      </c>
      <c r="P37" s="15">
        <v>100</v>
      </c>
      <c r="Q37" s="15">
        <v>257</v>
      </c>
      <c r="R37" s="15">
        <v>23</v>
      </c>
      <c r="S37" s="15">
        <v>106</v>
      </c>
      <c r="T37" s="15">
        <v>251</v>
      </c>
      <c r="U37" s="15">
        <v>26</v>
      </c>
      <c r="V37" s="15">
        <v>116</v>
      </c>
      <c r="W37" s="15">
        <v>266</v>
      </c>
      <c r="X37" s="15">
        <v>30</v>
      </c>
      <c r="Y37" s="15">
        <v>125</v>
      </c>
      <c r="Z37" s="15">
        <v>272</v>
      </c>
      <c r="AA37" s="15">
        <f t="shared" si="1"/>
        <v>0.45955882352941174</v>
      </c>
      <c r="AB37" s="15">
        <v>35</v>
      </c>
      <c r="AC37" s="15">
        <v>137</v>
      </c>
      <c r="AD37" s="15">
        <v>269</v>
      </c>
      <c r="AE37" s="15">
        <v>40</v>
      </c>
      <c r="AF37" s="15">
        <v>140</v>
      </c>
      <c r="AG37" s="15">
        <v>267</v>
      </c>
      <c r="AH37" s="15">
        <v>41</v>
      </c>
      <c r="AI37" s="12">
        <v>137</v>
      </c>
      <c r="AJ37" s="12">
        <v>262</v>
      </c>
      <c r="AK37" s="12">
        <v>42</v>
      </c>
      <c r="AL37" s="12">
        <v>124</v>
      </c>
      <c r="AM37" s="12">
        <v>257</v>
      </c>
      <c r="AN37" s="12">
        <v>42</v>
      </c>
      <c r="AO37" s="8"/>
      <c r="AP37" s="8"/>
      <c r="AQ37" s="8"/>
      <c r="AR37" s="4"/>
      <c r="AS37" s="4"/>
      <c r="AT37" s="4"/>
      <c r="AU37" s="17"/>
      <c r="AV37" s="17"/>
      <c r="AW37" s="17"/>
      <c r="BD37" s="1">
        <v>27</v>
      </c>
      <c r="BF37" s="1">
        <v>40.700000000000003</v>
      </c>
      <c r="BG37" s="1">
        <f t="shared" si="2"/>
        <v>67.7</v>
      </c>
      <c r="BH37" s="1">
        <v>84</v>
      </c>
    </row>
    <row r="38" spans="1:78" s="1" customFormat="1" ht="15" x14ac:dyDescent="0.2">
      <c r="A38" s="1">
        <v>5863</v>
      </c>
      <c r="B38" s="72" t="s">
        <v>0</v>
      </c>
      <c r="C38" s="1">
        <v>5863</v>
      </c>
      <c r="D38" s="18"/>
      <c r="E38" s="59" t="s">
        <v>57</v>
      </c>
      <c r="F38" s="78">
        <v>192</v>
      </c>
      <c r="G38" s="93">
        <v>494</v>
      </c>
      <c r="H38" s="93">
        <v>50</v>
      </c>
      <c r="I38" s="45"/>
      <c r="J38" s="87">
        <v>186</v>
      </c>
      <c r="K38" s="95">
        <v>482</v>
      </c>
      <c r="L38" s="95">
        <v>50</v>
      </c>
      <c r="M38" s="26">
        <v>100</v>
      </c>
      <c r="N38" s="15">
        <v>263</v>
      </c>
      <c r="O38" s="15">
        <v>23</v>
      </c>
      <c r="P38" s="15">
        <v>97</v>
      </c>
      <c r="Q38" s="15">
        <v>257</v>
      </c>
      <c r="R38" s="15">
        <v>26</v>
      </c>
      <c r="S38" s="15">
        <v>104</v>
      </c>
      <c r="T38" s="15">
        <v>251</v>
      </c>
      <c r="U38" s="15">
        <v>29</v>
      </c>
      <c r="V38" s="15">
        <v>115</v>
      </c>
      <c r="W38" s="15">
        <v>266</v>
      </c>
      <c r="X38" s="15">
        <v>33</v>
      </c>
      <c r="Y38" s="15">
        <v>125</v>
      </c>
      <c r="Z38" s="15">
        <v>272</v>
      </c>
      <c r="AA38" s="15">
        <f t="shared" si="1"/>
        <v>0.45955882352941174</v>
      </c>
      <c r="AB38" s="15">
        <v>36</v>
      </c>
      <c r="AC38" s="15">
        <v>134</v>
      </c>
      <c r="AD38" s="15">
        <v>269</v>
      </c>
      <c r="AE38" s="15">
        <v>40</v>
      </c>
      <c r="AF38" s="15">
        <v>138</v>
      </c>
      <c r="AG38" s="15">
        <v>267</v>
      </c>
      <c r="AH38" s="15">
        <v>41</v>
      </c>
      <c r="AI38" s="12">
        <v>136</v>
      </c>
      <c r="AJ38" s="12">
        <v>262</v>
      </c>
      <c r="AK38" s="12">
        <v>42</v>
      </c>
      <c r="AL38" s="12">
        <v>124</v>
      </c>
      <c r="AM38" s="12">
        <v>257</v>
      </c>
      <c r="AN38" s="12">
        <v>42</v>
      </c>
      <c r="AO38" s="8">
        <v>127</v>
      </c>
      <c r="AP38" s="8">
        <v>255</v>
      </c>
      <c r="AQ38" s="8">
        <v>43</v>
      </c>
      <c r="AR38" s="4">
        <v>115</v>
      </c>
      <c r="AS38" s="4">
        <v>260</v>
      </c>
      <c r="AT38" s="4">
        <v>43</v>
      </c>
      <c r="AU38" s="4">
        <v>100</v>
      </c>
      <c r="AV38" s="4">
        <v>244</v>
      </c>
      <c r="AW38" s="4">
        <v>40</v>
      </c>
      <c r="AX38" s="1">
        <v>93</v>
      </c>
      <c r="AY38" s="1">
        <v>235</v>
      </c>
      <c r="AZ38" s="1">
        <v>38</v>
      </c>
      <c r="BA38" s="1">
        <v>89</v>
      </c>
      <c r="BB38" s="1">
        <v>237</v>
      </c>
      <c r="BC38" s="1">
        <v>38</v>
      </c>
      <c r="BD38" s="1">
        <v>1361.6</v>
      </c>
      <c r="BE38" s="1">
        <v>351.3</v>
      </c>
      <c r="BF38" s="1">
        <v>38.4</v>
      </c>
      <c r="BG38" s="1">
        <f t="shared" si="2"/>
        <v>1751.3</v>
      </c>
      <c r="BH38" s="1">
        <v>1989</v>
      </c>
    </row>
    <row r="39" spans="1:78" s="1" customFormat="1" ht="15" x14ac:dyDescent="0.2">
      <c r="A39" s="1">
        <v>5884</v>
      </c>
      <c r="B39" s="72" t="s">
        <v>5</v>
      </c>
      <c r="C39" s="1">
        <v>5884</v>
      </c>
      <c r="D39" s="18"/>
      <c r="E39" s="59" t="s">
        <v>115</v>
      </c>
      <c r="F39" s="78">
        <v>36</v>
      </c>
      <c r="G39" s="93">
        <v>458</v>
      </c>
      <c r="H39" s="93">
        <v>182</v>
      </c>
      <c r="I39" s="45"/>
      <c r="J39" s="87">
        <v>30</v>
      </c>
      <c r="K39" s="95">
        <v>445</v>
      </c>
      <c r="L39" s="95">
        <v>184</v>
      </c>
      <c r="M39" s="26">
        <v>10</v>
      </c>
      <c r="N39" s="15">
        <v>239</v>
      </c>
      <c r="O39" s="15">
        <v>73</v>
      </c>
      <c r="P39" s="15">
        <v>10</v>
      </c>
      <c r="Q39" s="15">
        <v>234</v>
      </c>
      <c r="R39" s="15">
        <v>64</v>
      </c>
      <c r="S39" s="15">
        <v>16</v>
      </c>
      <c r="T39" s="15">
        <v>212</v>
      </c>
      <c r="U39" s="15">
        <v>55</v>
      </c>
      <c r="V39" s="15">
        <v>32</v>
      </c>
      <c r="W39" s="15">
        <v>210</v>
      </c>
      <c r="X39" s="15">
        <v>49</v>
      </c>
      <c r="Y39" s="15">
        <v>45</v>
      </c>
      <c r="Z39" s="15">
        <v>201</v>
      </c>
      <c r="AA39" s="15">
        <f t="shared" si="1"/>
        <v>0.22388059701492538</v>
      </c>
      <c r="AB39" s="15">
        <v>55</v>
      </c>
      <c r="AC39" s="15">
        <v>58</v>
      </c>
      <c r="AD39" s="15">
        <v>184</v>
      </c>
      <c r="AE39" s="15">
        <v>61</v>
      </c>
      <c r="AF39" s="15">
        <v>67</v>
      </c>
      <c r="AG39" s="15">
        <v>169</v>
      </c>
      <c r="AH39" s="15">
        <v>63</v>
      </c>
      <c r="AI39" s="12">
        <v>73</v>
      </c>
      <c r="AJ39" s="12">
        <v>146</v>
      </c>
      <c r="AK39" s="12">
        <v>63</v>
      </c>
      <c r="AL39" s="12"/>
      <c r="AM39" s="12"/>
      <c r="AN39" s="12"/>
      <c r="AO39" s="8"/>
      <c r="AP39" s="8"/>
      <c r="AQ39" s="8"/>
      <c r="AR39" s="4"/>
      <c r="AS39" s="4"/>
      <c r="AT39" s="4"/>
      <c r="AU39" s="17"/>
      <c r="AV39" s="17"/>
      <c r="AW39" s="17"/>
      <c r="BD39" s="1">
        <v>208.5</v>
      </c>
      <c r="BE39" s="1">
        <v>171.9</v>
      </c>
      <c r="BF39" s="1">
        <v>2604.5</v>
      </c>
      <c r="BG39" s="1">
        <f t="shared" si="2"/>
        <v>2984.9</v>
      </c>
      <c r="BH39" s="1">
        <v>3368</v>
      </c>
    </row>
    <row r="40" spans="1:78" s="1" customFormat="1" ht="15" x14ac:dyDescent="0.2">
      <c r="A40" s="1">
        <v>5886</v>
      </c>
      <c r="B40" s="72" t="s">
        <v>8</v>
      </c>
      <c r="C40" s="1">
        <v>5886</v>
      </c>
      <c r="D40" s="18"/>
      <c r="E40" s="59" t="s">
        <v>114</v>
      </c>
      <c r="F40" s="78">
        <v>377</v>
      </c>
      <c r="G40" s="93">
        <v>518</v>
      </c>
      <c r="H40" s="93">
        <v>50</v>
      </c>
      <c r="I40" s="45"/>
      <c r="J40" s="87">
        <v>372</v>
      </c>
      <c r="K40" s="95">
        <v>506</v>
      </c>
      <c r="L40" s="95">
        <v>50</v>
      </c>
      <c r="M40" s="26">
        <v>214</v>
      </c>
      <c r="N40" s="15">
        <v>279</v>
      </c>
      <c r="O40" s="15">
        <v>20</v>
      </c>
      <c r="P40" s="15">
        <v>208</v>
      </c>
      <c r="Q40" s="15">
        <v>273</v>
      </c>
      <c r="R40" s="15">
        <v>23</v>
      </c>
      <c r="S40" s="15">
        <v>210</v>
      </c>
      <c r="T40" s="15">
        <v>292</v>
      </c>
      <c r="U40" s="15">
        <v>26</v>
      </c>
      <c r="V40" s="15">
        <v>219</v>
      </c>
      <c r="W40" s="15">
        <v>332</v>
      </c>
      <c r="X40" s="15">
        <v>30</v>
      </c>
      <c r="Y40" s="15">
        <v>226</v>
      </c>
      <c r="Z40" s="15">
        <v>362</v>
      </c>
      <c r="AA40" s="15">
        <f t="shared" si="1"/>
        <v>0.62430939226519333</v>
      </c>
      <c r="AB40" s="15">
        <v>35</v>
      </c>
      <c r="AC40" s="15">
        <v>232</v>
      </c>
      <c r="AD40" s="15">
        <v>381</v>
      </c>
      <c r="AE40" s="15">
        <v>40</v>
      </c>
      <c r="AF40" s="15">
        <v>231</v>
      </c>
      <c r="AG40" s="15">
        <v>402</v>
      </c>
      <c r="AH40" s="15">
        <v>41</v>
      </c>
      <c r="AI40" s="12">
        <v>220</v>
      </c>
      <c r="AJ40" s="12">
        <v>415</v>
      </c>
      <c r="AK40" s="12">
        <v>42</v>
      </c>
      <c r="AL40" s="12"/>
      <c r="AM40" s="12"/>
      <c r="AN40" s="12"/>
      <c r="AO40" s="8"/>
      <c r="AP40" s="8"/>
      <c r="AQ40" s="8"/>
      <c r="AR40" s="4"/>
      <c r="AS40" s="4"/>
      <c r="AT40" s="4"/>
      <c r="AU40" s="17"/>
      <c r="AV40" s="17"/>
      <c r="AW40" s="17"/>
      <c r="BD40" s="1">
        <v>2949.5</v>
      </c>
      <c r="BF40" s="1">
        <v>304.3</v>
      </c>
      <c r="BG40" s="1">
        <f t="shared" si="2"/>
        <v>3253.8</v>
      </c>
      <c r="BH40" s="1">
        <v>3344</v>
      </c>
    </row>
    <row r="41" spans="1:78" s="1" customFormat="1" ht="15" x14ac:dyDescent="0.2">
      <c r="A41" s="1">
        <v>5928</v>
      </c>
      <c r="B41" s="72" t="s">
        <v>20</v>
      </c>
      <c r="C41" s="1">
        <v>5928</v>
      </c>
      <c r="D41" s="18"/>
      <c r="E41" s="59" t="s">
        <v>58</v>
      </c>
      <c r="F41" s="78">
        <v>121</v>
      </c>
      <c r="G41" s="93">
        <v>494</v>
      </c>
      <c r="H41" s="93">
        <v>50</v>
      </c>
      <c r="I41" s="45"/>
      <c r="J41" s="87">
        <v>115</v>
      </c>
      <c r="K41" s="95">
        <v>482</v>
      </c>
      <c r="L41" s="95">
        <v>50</v>
      </c>
      <c r="M41" s="26">
        <v>56</v>
      </c>
      <c r="N41" s="15">
        <v>263</v>
      </c>
      <c r="O41" s="15">
        <v>29</v>
      </c>
      <c r="P41" s="15">
        <v>55</v>
      </c>
      <c r="Q41" s="15">
        <v>257</v>
      </c>
      <c r="R41" s="15">
        <v>32</v>
      </c>
      <c r="S41" s="15">
        <v>64</v>
      </c>
      <c r="T41" s="15">
        <v>243</v>
      </c>
      <c r="U41" s="15">
        <v>35</v>
      </c>
      <c r="V41" s="15">
        <v>78</v>
      </c>
      <c r="W41" s="15">
        <v>249</v>
      </c>
      <c r="X41" s="15">
        <v>39</v>
      </c>
      <c r="Y41" s="15">
        <v>89</v>
      </c>
      <c r="Z41" s="15">
        <v>248</v>
      </c>
      <c r="AA41" s="15">
        <f t="shared" si="1"/>
        <v>0.3588709677419355</v>
      </c>
      <c r="AB41" s="15">
        <v>39</v>
      </c>
      <c r="AC41" s="15">
        <v>100</v>
      </c>
      <c r="AD41" s="15">
        <v>237</v>
      </c>
      <c r="AE41" s="15">
        <v>40</v>
      </c>
      <c r="AF41" s="15">
        <v>106</v>
      </c>
      <c r="AG41" s="15">
        <v>228</v>
      </c>
      <c r="AH41" s="15">
        <v>41</v>
      </c>
      <c r="AI41" s="12">
        <v>109</v>
      </c>
      <c r="AJ41" s="12">
        <v>222</v>
      </c>
      <c r="AK41" s="12">
        <v>42</v>
      </c>
      <c r="AL41" s="12">
        <v>104</v>
      </c>
      <c r="AM41" s="12">
        <v>218</v>
      </c>
      <c r="AN41" s="12">
        <v>42</v>
      </c>
      <c r="AO41" s="8">
        <v>110</v>
      </c>
      <c r="AP41" s="8">
        <v>215</v>
      </c>
      <c r="AQ41" s="8">
        <v>43</v>
      </c>
      <c r="AR41" s="4">
        <v>102</v>
      </c>
      <c r="AS41" s="4">
        <v>228</v>
      </c>
      <c r="AT41" s="4">
        <v>43</v>
      </c>
      <c r="AU41" s="4">
        <v>92</v>
      </c>
      <c r="AV41" s="4">
        <v>222</v>
      </c>
      <c r="AW41" s="4">
        <v>40</v>
      </c>
      <c r="AX41" s="1">
        <v>87</v>
      </c>
      <c r="AY41" s="1">
        <v>221</v>
      </c>
      <c r="AZ41" s="1">
        <v>38</v>
      </c>
      <c r="BA41" s="1">
        <v>87</v>
      </c>
      <c r="BB41" s="1">
        <v>230</v>
      </c>
      <c r="BC41" s="1">
        <v>38</v>
      </c>
      <c r="BD41" s="1">
        <v>13535</v>
      </c>
      <c r="BE41" s="1">
        <v>5055.5</v>
      </c>
      <c r="BF41" s="1">
        <v>1769</v>
      </c>
      <c r="BG41" s="1">
        <f t="shared" si="2"/>
        <v>20359.5</v>
      </c>
      <c r="BH41" s="1">
        <v>21828</v>
      </c>
    </row>
    <row r="42" spans="1:78" s="1" customFormat="1" ht="15" x14ac:dyDescent="0.2">
      <c r="A42" s="1">
        <v>5929</v>
      </c>
      <c r="B42" s="72" t="s">
        <v>21</v>
      </c>
      <c r="C42" s="1">
        <v>5929</v>
      </c>
      <c r="D42" s="18"/>
      <c r="E42" s="59" t="s">
        <v>59</v>
      </c>
      <c r="F42" s="78">
        <v>100</v>
      </c>
      <c r="G42" s="93">
        <v>386</v>
      </c>
      <c r="H42" s="93">
        <v>50</v>
      </c>
      <c r="I42" s="45"/>
      <c r="J42" s="87">
        <v>94</v>
      </c>
      <c r="K42" s="95">
        <v>373</v>
      </c>
      <c r="L42" s="95">
        <v>50</v>
      </c>
      <c r="M42" s="26">
        <v>43</v>
      </c>
      <c r="N42" s="15">
        <v>191</v>
      </c>
      <c r="O42" s="15">
        <v>20</v>
      </c>
      <c r="P42" s="15">
        <v>42</v>
      </c>
      <c r="Q42" s="15">
        <v>187</v>
      </c>
      <c r="R42" s="15">
        <v>23</v>
      </c>
      <c r="S42" s="15">
        <v>49</v>
      </c>
      <c r="T42" s="15">
        <v>171</v>
      </c>
      <c r="U42" s="15">
        <v>26</v>
      </c>
      <c r="V42" s="15">
        <v>59</v>
      </c>
      <c r="W42" s="15">
        <v>173</v>
      </c>
      <c r="X42" s="15">
        <v>30</v>
      </c>
      <c r="Y42" s="15">
        <v>69</v>
      </c>
      <c r="Z42" s="15">
        <v>171</v>
      </c>
      <c r="AA42" s="15">
        <f t="shared" si="1"/>
        <v>0.40350877192982454</v>
      </c>
      <c r="AB42" s="15">
        <v>35</v>
      </c>
      <c r="AC42" s="15">
        <v>77</v>
      </c>
      <c r="AD42" s="15">
        <v>160</v>
      </c>
      <c r="AE42" s="15">
        <v>40</v>
      </c>
      <c r="AF42" s="15">
        <v>81</v>
      </c>
      <c r="AG42" s="15">
        <v>152</v>
      </c>
      <c r="AH42" s="15">
        <v>41</v>
      </c>
      <c r="AI42" s="12">
        <v>83</v>
      </c>
      <c r="AJ42" s="12">
        <v>144</v>
      </c>
      <c r="AK42" s="12">
        <v>42</v>
      </c>
      <c r="AL42" s="12">
        <v>78</v>
      </c>
      <c r="AM42" s="12">
        <v>135</v>
      </c>
      <c r="AN42" s="12">
        <v>42</v>
      </c>
      <c r="AO42" s="8">
        <v>81</v>
      </c>
      <c r="AP42" s="8">
        <v>127</v>
      </c>
      <c r="AQ42" s="8">
        <v>43</v>
      </c>
      <c r="AR42" s="4">
        <v>75</v>
      </c>
      <c r="AS42" s="4">
        <v>141</v>
      </c>
      <c r="AT42" s="4">
        <v>43</v>
      </c>
      <c r="AU42" s="4">
        <v>66</v>
      </c>
      <c r="AV42" s="4">
        <v>137</v>
      </c>
      <c r="AW42" s="4">
        <v>40</v>
      </c>
      <c r="AX42" s="1">
        <v>62</v>
      </c>
      <c r="AY42" s="1">
        <v>137</v>
      </c>
      <c r="AZ42" s="1">
        <v>38</v>
      </c>
      <c r="BA42" s="1">
        <v>61</v>
      </c>
      <c r="BB42" s="1">
        <v>145</v>
      </c>
      <c r="BC42" s="1">
        <v>38</v>
      </c>
      <c r="BD42" s="1">
        <v>2850.9</v>
      </c>
      <c r="BE42" s="1">
        <v>899.1</v>
      </c>
      <c r="BF42" s="1">
        <v>1176.0999999999999</v>
      </c>
      <c r="BG42" s="1">
        <f t="shared" si="2"/>
        <v>4926.1000000000004</v>
      </c>
      <c r="BH42" s="1">
        <v>5212</v>
      </c>
    </row>
    <row r="43" spans="1:78" s="1" customFormat="1" ht="15" x14ac:dyDescent="0.2">
      <c r="A43" s="1">
        <v>5935</v>
      </c>
      <c r="B43" s="72" t="s">
        <v>84</v>
      </c>
      <c r="C43" s="1">
        <v>5935</v>
      </c>
      <c r="D43" s="18"/>
      <c r="E43" s="59" t="s">
        <v>111</v>
      </c>
      <c r="F43" s="78">
        <v>72</v>
      </c>
      <c r="G43" s="93">
        <v>159</v>
      </c>
      <c r="H43" s="93">
        <v>50</v>
      </c>
      <c r="I43" s="45"/>
      <c r="J43" s="87">
        <v>65</v>
      </c>
      <c r="K43" s="95">
        <v>143</v>
      </c>
      <c r="L43" s="95">
        <v>50</v>
      </c>
      <c r="M43" s="26">
        <v>29</v>
      </c>
      <c r="N43" s="15">
        <v>72</v>
      </c>
      <c r="O43" s="15">
        <v>20</v>
      </c>
      <c r="P43" s="15">
        <v>30</v>
      </c>
      <c r="Q43" s="15">
        <v>77</v>
      </c>
      <c r="R43" s="15">
        <v>23</v>
      </c>
      <c r="S43" s="15">
        <v>46</v>
      </c>
      <c r="T43" s="15">
        <v>96</v>
      </c>
      <c r="U43" s="15">
        <v>26</v>
      </c>
      <c r="V43" s="15">
        <v>66</v>
      </c>
      <c r="W43" s="15">
        <v>131</v>
      </c>
      <c r="X43" s="15">
        <v>30</v>
      </c>
      <c r="Y43" s="15">
        <v>84</v>
      </c>
      <c r="Z43" s="15">
        <v>165</v>
      </c>
      <c r="AA43" s="15">
        <f t="shared" si="1"/>
        <v>0.50909090909090904</v>
      </c>
      <c r="AB43" s="15">
        <v>35</v>
      </c>
      <c r="AC43" s="15">
        <v>99</v>
      </c>
      <c r="AD43" s="15">
        <v>181</v>
      </c>
      <c r="AE43" s="15">
        <v>40</v>
      </c>
      <c r="AF43" s="15">
        <v>110</v>
      </c>
      <c r="AG43" s="15">
        <v>199</v>
      </c>
      <c r="AH43" s="15">
        <v>41</v>
      </c>
      <c r="AI43" s="12">
        <v>115</v>
      </c>
      <c r="AJ43" s="12">
        <v>216</v>
      </c>
      <c r="AK43" s="12">
        <v>42</v>
      </c>
      <c r="AL43" s="12">
        <v>112</v>
      </c>
      <c r="AM43" s="12">
        <v>228</v>
      </c>
      <c r="AN43" s="12">
        <v>42</v>
      </c>
      <c r="AO43" s="8"/>
      <c r="AP43" s="8"/>
      <c r="AQ43" s="8"/>
      <c r="AR43" s="4"/>
      <c r="AS43" s="4"/>
      <c r="AT43" s="4"/>
      <c r="AU43" s="17"/>
      <c r="AV43" s="17"/>
      <c r="AW43" s="17"/>
      <c r="BD43" s="1">
        <v>6002.7</v>
      </c>
      <c r="BE43" s="1">
        <v>2510.3000000000002</v>
      </c>
      <c r="BF43" s="1">
        <v>903.6</v>
      </c>
      <c r="BG43" s="1">
        <f t="shared" si="2"/>
        <v>9416.6</v>
      </c>
      <c r="BH43" s="1">
        <v>9784</v>
      </c>
    </row>
    <row r="44" spans="1:78" s="1" customFormat="1" ht="15" x14ac:dyDescent="0.2">
      <c r="A44" s="1">
        <v>5941</v>
      </c>
      <c r="B44" s="72" t="s">
        <v>22</v>
      </c>
      <c r="C44" s="1">
        <v>5941</v>
      </c>
      <c r="D44" s="18"/>
      <c r="E44" s="59" t="s">
        <v>60</v>
      </c>
      <c r="F44" s="78">
        <v>64</v>
      </c>
      <c r="G44" s="93">
        <v>374</v>
      </c>
      <c r="H44" s="93">
        <v>50</v>
      </c>
      <c r="I44" s="45"/>
      <c r="J44" s="87">
        <v>58</v>
      </c>
      <c r="K44" s="95">
        <v>361</v>
      </c>
      <c r="L44" s="95">
        <v>50</v>
      </c>
      <c r="M44" s="26">
        <v>21</v>
      </c>
      <c r="N44" s="15">
        <v>183</v>
      </c>
      <c r="O44" s="15">
        <v>20</v>
      </c>
      <c r="P44" s="15">
        <v>21</v>
      </c>
      <c r="Q44" s="15">
        <v>179</v>
      </c>
      <c r="R44" s="15">
        <v>23</v>
      </c>
      <c r="S44" s="15">
        <v>27</v>
      </c>
      <c r="T44" s="15">
        <v>157</v>
      </c>
      <c r="U44" s="15">
        <v>26</v>
      </c>
      <c r="V44" s="15">
        <v>38</v>
      </c>
      <c r="W44" s="15">
        <v>153</v>
      </c>
      <c r="X44" s="15">
        <v>30</v>
      </c>
      <c r="Y44" s="15">
        <v>47</v>
      </c>
      <c r="Z44" s="15">
        <v>146</v>
      </c>
      <c r="AA44" s="15">
        <f t="shared" si="1"/>
        <v>0.32191780821917809</v>
      </c>
      <c r="AB44" s="15">
        <v>35</v>
      </c>
      <c r="AC44" s="15">
        <v>55</v>
      </c>
      <c r="AD44" s="15">
        <v>129</v>
      </c>
      <c r="AE44" s="15">
        <v>40</v>
      </c>
      <c r="AF44" s="15">
        <v>60</v>
      </c>
      <c r="AG44" s="15">
        <v>115</v>
      </c>
      <c r="AH44" s="15">
        <v>41</v>
      </c>
      <c r="AI44" s="12">
        <v>64</v>
      </c>
      <c r="AJ44" s="12">
        <v>99</v>
      </c>
      <c r="AK44" s="12">
        <v>42</v>
      </c>
      <c r="AL44" s="12">
        <v>62</v>
      </c>
      <c r="AM44" s="12">
        <v>82</v>
      </c>
      <c r="AN44" s="12">
        <v>42</v>
      </c>
      <c r="AO44" s="8">
        <v>68</v>
      </c>
      <c r="AP44" s="8">
        <v>68</v>
      </c>
      <c r="AQ44" s="8">
        <v>43</v>
      </c>
      <c r="AR44" s="4">
        <v>65</v>
      </c>
      <c r="AS44" s="4">
        <v>79</v>
      </c>
      <c r="AT44" s="4">
        <v>43</v>
      </c>
      <c r="AU44" s="4">
        <v>59</v>
      </c>
      <c r="AV44" s="4">
        <v>77</v>
      </c>
      <c r="AW44" s="4">
        <v>40</v>
      </c>
      <c r="AX44" s="1">
        <v>57</v>
      </c>
      <c r="AY44" s="1">
        <v>77</v>
      </c>
      <c r="AZ44" s="1">
        <v>38</v>
      </c>
      <c r="BA44" s="1">
        <v>59</v>
      </c>
      <c r="BB44" s="1">
        <v>83</v>
      </c>
      <c r="BC44" s="1">
        <v>38</v>
      </c>
      <c r="BD44" s="1">
        <v>292.8</v>
      </c>
      <c r="BE44" s="1">
        <v>622.4</v>
      </c>
      <c r="BF44" s="1">
        <v>3165</v>
      </c>
      <c r="BG44" s="1">
        <f>SUM(BD44:BF44)</f>
        <v>4080.2</v>
      </c>
      <c r="BH44" s="1">
        <v>4656</v>
      </c>
    </row>
    <row r="45" spans="1:78" s="1" customFormat="1" ht="15" x14ac:dyDescent="0.2">
      <c r="A45" s="1">
        <v>5944</v>
      </c>
      <c r="B45" s="72" t="s">
        <v>16</v>
      </c>
      <c r="C45" s="1">
        <v>5944</v>
      </c>
      <c r="D45" s="18"/>
      <c r="E45" s="59" t="s">
        <v>61</v>
      </c>
      <c r="F45" s="78">
        <v>341</v>
      </c>
      <c r="G45" s="93">
        <v>506</v>
      </c>
      <c r="H45" s="93">
        <v>50</v>
      </c>
      <c r="I45" s="45"/>
      <c r="J45" s="87">
        <v>336</v>
      </c>
      <c r="K45" s="95">
        <v>494</v>
      </c>
      <c r="L45" s="95">
        <v>50</v>
      </c>
      <c r="M45" s="26">
        <v>192</v>
      </c>
      <c r="N45" s="15">
        <v>271</v>
      </c>
      <c r="O45" s="15">
        <v>20</v>
      </c>
      <c r="P45" s="15">
        <v>186</v>
      </c>
      <c r="Q45" s="15">
        <v>265</v>
      </c>
      <c r="R45" s="15">
        <v>23</v>
      </c>
      <c r="S45" s="15">
        <v>183</v>
      </c>
      <c r="T45" s="15">
        <v>265</v>
      </c>
      <c r="U45" s="15">
        <v>26</v>
      </c>
      <c r="V45" s="15">
        <v>186</v>
      </c>
      <c r="W45" s="15">
        <v>286</v>
      </c>
      <c r="X45" s="15">
        <v>30</v>
      </c>
      <c r="Y45" s="15">
        <v>188</v>
      </c>
      <c r="Z45" s="15">
        <v>298</v>
      </c>
      <c r="AA45" s="15">
        <f t="shared" si="1"/>
        <v>0.63087248322147649</v>
      </c>
      <c r="AB45" s="15">
        <v>35</v>
      </c>
      <c r="AC45" s="15">
        <v>189</v>
      </c>
      <c r="AD45" s="15">
        <v>300</v>
      </c>
      <c r="AE45" s="15">
        <v>40</v>
      </c>
      <c r="AF45" s="15">
        <v>185</v>
      </c>
      <c r="AG45" s="15">
        <v>304</v>
      </c>
      <c r="AH45" s="15">
        <v>41</v>
      </c>
      <c r="AI45" s="12">
        <v>174</v>
      </c>
      <c r="AJ45" s="12">
        <v>307</v>
      </c>
      <c r="AK45" s="12">
        <v>42</v>
      </c>
      <c r="AL45" s="12"/>
      <c r="AM45" s="12"/>
      <c r="AN45" s="12"/>
      <c r="AO45" s="8"/>
      <c r="AP45" s="8"/>
      <c r="AQ45" s="8"/>
      <c r="AR45" s="4"/>
      <c r="AS45" s="4"/>
      <c r="AT45" s="4"/>
      <c r="AU45" s="17"/>
      <c r="AV45" s="17"/>
      <c r="AW45" s="17"/>
      <c r="BD45" s="1">
        <v>13684.9</v>
      </c>
      <c r="BE45" s="1">
        <v>3137.8</v>
      </c>
      <c r="BF45" s="1">
        <v>1328.9</v>
      </c>
      <c r="BG45" s="1">
        <f>SUM(BD45:BF45)</f>
        <v>18151.600000000002</v>
      </c>
      <c r="BH45" s="1">
        <v>21113</v>
      </c>
    </row>
    <row r="46" spans="1:78" s="1" customFormat="1" ht="15" x14ac:dyDescent="0.2">
      <c r="A46" s="1">
        <v>5970</v>
      </c>
      <c r="B46" s="72" t="s">
        <v>85</v>
      </c>
      <c r="C46" s="1">
        <v>5970</v>
      </c>
      <c r="D46" s="18"/>
      <c r="E46" s="59" t="s">
        <v>112</v>
      </c>
      <c r="F46" s="78">
        <v>320</v>
      </c>
      <c r="G46" s="93">
        <v>518</v>
      </c>
      <c r="H46" s="93">
        <v>50</v>
      </c>
      <c r="I46" s="45"/>
      <c r="J46" s="87">
        <v>315</v>
      </c>
      <c r="K46" s="95">
        <v>506</v>
      </c>
      <c r="L46" s="95">
        <v>50</v>
      </c>
      <c r="M46" s="26">
        <v>179</v>
      </c>
      <c r="N46" s="15">
        <v>279</v>
      </c>
      <c r="O46" s="15">
        <v>26</v>
      </c>
      <c r="P46" s="15">
        <v>174</v>
      </c>
      <c r="Q46" s="15">
        <v>273</v>
      </c>
      <c r="R46" s="15">
        <v>29</v>
      </c>
      <c r="S46" s="15">
        <v>175</v>
      </c>
      <c r="T46" s="15">
        <v>278</v>
      </c>
      <c r="U46" s="15">
        <v>32</v>
      </c>
      <c r="V46" s="15">
        <v>182</v>
      </c>
      <c r="W46" s="15">
        <v>304</v>
      </c>
      <c r="X46" s="15">
        <v>36</v>
      </c>
      <c r="Y46" s="15">
        <v>188</v>
      </c>
      <c r="Z46" s="15">
        <v>320</v>
      </c>
      <c r="AA46" s="15">
        <f t="shared" si="1"/>
        <v>0.58750000000000002</v>
      </c>
      <c r="AB46" s="15">
        <v>37</v>
      </c>
      <c r="AC46" s="15">
        <v>193</v>
      </c>
      <c r="AD46" s="15">
        <v>326</v>
      </c>
      <c r="AE46" s="15">
        <v>40</v>
      </c>
      <c r="AF46" s="15">
        <v>191</v>
      </c>
      <c r="AG46" s="15">
        <v>335</v>
      </c>
      <c r="AH46" s="15">
        <v>41</v>
      </c>
      <c r="AI46" s="12">
        <v>182</v>
      </c>
      <c r="AJ46" s="12">
        <v>337</v>
      </c>
      <c r="AK46" s="12">
        <v>42</v>
      </c>
      <c r="AL46" s="12"/>
      <c r="AM46" s="12"/>
      <c r="AN46" s="12"/>
      <c r="AO46" s="8"/>
      <c r="AP46" s="8"/>
      <c r="AQ46" s="8"/>
      <c r="AR46" s="4"/>
      <c r="AS46" s="4"/>
      <c r="AT46" s="4"/>
      <c r="AU46" s="17"/>
      <c r="AV46" s="17"/>
      <c r="AW46" s="17"/>
      <c r="BD46" s="1">
        <v>4854.8999999999996</v>
      </c>
      <c r="BE46" s="1">
        <v>1023.6</v>
      </c>
      <c r="BF46" s="1">
        <v>284.10000000000002</v>
      </c>
      <c r="BG46" s="1">
        <f>SUM(BD46:BF46)</f>
        <v>6162.6</v>
      </c>
      <c r="BH46" s="1">
        <v>6942</v>
      </c>
    </row>
    <row r="47" spans="1:78" s="1" customFormat="1" ht="15" x14ac:dyDescent="0.2">
      <c r="A47" s="1">
        <v>5971</v>
      </c>
      <c r="B47" s="72" t="s">
        <v>24</v>
      </c>
      <c r="C47" s="1">
        <v>5971</v>
      </c>
      <c r="D47" s="18"/>
      <c r="E47" s="59" t="s">
        <v>113</v>
      </c>
      <c r="F47" s="78">
        <v>10</v>
      </c>
      <c r="G47" s="93">
        <v>123</v>
      </c>
      <c r="H47" s="93">
        <v>17</v>
      </c>
      <c r="I47" s="45"/>
      <c r="J47" s="87">
        <v>10</v>
      </c>
      <c r="K47" s="95">
        <v>106</v>
      </c>
      <c r="L47" s="95">
        <v>16</v>
      </c>
      <c r="M47" s="26">
        <v>10</v>
      </c>
      <c r="N47" s="15">
        <v>15</v>
      </c>
      <c r="O47" s="15">
        <v>10</v>
      </c>
      <c r="P47" s="15">
        <v>10</v>
      </c>
      <c r="Q47" s="15">
        <v>14</v>
      </c>
      <c r="R47" s="15">
        <v>17</v>
      </c>
      <c r="S47" s="15">
        <v>10</v>
      </c>
      <c r="T47" s="15">
        <v>10</v>
      </c>
      <c r="U47" s="15">
        <v>23</v>
      </c>
      <c r="V47" s="15">
        <v>10</v>
      </c>
      <c r="W47" s="15">
        <v>10</v>
      </c>
      <c r="X47" s="15">
        <v>30</v>
      </c>
      <c r="Y47" s="15">
        <v>10</v>
      </c>
      <c r="Z47" s="15">
        <v>10</v>
      </c>
      <c r="AA47" s="15">
        <f t="shared" si="1"/>
        <v>1</v>
      </c>
      <c r="AB47" s="15">
        <v>35</v>
      </c>
      <c r="AC47" s="15">
        <v>10</v>
      </c>
      <c r="AD47" s="15">
        <v>10</v>
      </c>
      <c r="AE47" s="15">
        <v>40</v>
      </c>
      <c r="AF47" s="15">
        <v>10</v>
      </c>
      <c r="AG47" s="15">
        <v>10</v>
      </c>
      <c r="AH47" s="15">
        <v>41</v>
      </c>
      <c r="AI47" s="12">
        <v>13</v>
      </c>
      <c r="AJ47" s="12">
        <v>13</v>
      </c>
      <c r="AK47" s="12">
        <v>42</v>
      </c>
      <c r="AL47" s="12"/>
      <c r="AM47" s="12"/>
      <c r="AN47" s="12"/>
      <c r="AO47" s="8"/>
      <c r="AP47" s="8"/>
      <c r="AQ47" s="8"/>
      <c r="AR47" s="4"/>
      <c r="AS47" s="4"/>
      <c r="AT47" s="4"/>
      <c r="AU47" s="17"/>
      <c r="AV47" s="17"/>
      <c r="AW47" s="17"/>
      <c r="BF47" s="1">
        <v>381.7</v>
      </c>
      <c r="BG47" s="1">
        <v>381.7</v>
      </c>
      <c r="BH47" s="1">
        <v>387</v>
      </c>
    </row>
    <row r="48" spans="1:78" s="1" customFormat="1" ht="15" x14ac:dyDescent="0.2">
      <c r="A48" s="1">
        <v>6224</v>
      </c>
      <c r="B48" s="72" t="s">
        <v>2</v>
      </c>
      <c r="C48" s="1">
        <v>6224</v>
      </c>
      <c r="D48" s="18"/>
      <c r="E48" s="59" t="s">
        <v>62</v>
      </c>
      <c r="F48" s="78">
        <v>256</v>
      </c>
      <c r="G48" s="93">
        <v>506</v>
      </c>
      <c r="H48" s="93">
        <v>72</v>
      </c>
      <c r="I48" s="45"/>
      <c r="J48" s="87">
        <v>250</v>
      </c>
      <c r="K48" s="95">
        <v>494</v>
      </c>
      <c r="L48" s="95">
        <v>72</v>
      </c>
      <c r="M48" s="26">
        <v>133</v>
      </c>
      <c r="N48" s="15">
        <v>271</v>
      </c>
      <c r="O48" s="15">
        <v>41</v>
      </c>
      <c r="P48" s="15">
        <v>128</v>
      </c>
      <c r="Q48" s="15">
        <v>265</v>
      </c>
      <c r="R48" s="15">
        <v>44</v>
      </c>
      <c r="S48" s="15">
        <v>131</v>
      </c>
      <c r="T48" s="15">
        <v>262</v>
      </c>
      <c r="U48" s="15">
        <v>47</v>
      </c>
      <c r="V48" s="15">
        <v>138</v>
      </c>
      <c r="W48" s="15">
        <v>279</v>
      </c>
      <c r="X48" s="15">
        <v>52</v>
      </c>
      <c r="Y48" s="15">
        <v>145</v>
      </c>
      <c r="Z48" s="15">
        <v>287</v>
      </c>
      <c r="AA48" s="15">
        <f t="shared" si="1"/>
        <v>0.50522648083623689</v>
      </c>
      <c r="AB48" s="15">
        <v>56</v>
      </c>
      <c r="AC48" s="15">
        <v>152</v>
      </c>
      <c r="AD48" s="15">
        <v>286</v>
      </c>
      <c r="AE48" s="15">
        <v>61</v>
      </c>
      <c r="AF48" s="15">
        <v>154</v>
      </c>
      <c r="AG48" s="15">
        <v>287</v>
      </c>
      <c r="AH48" s="15">
        <v>63</v>
      </c>
      <c r="AI48" s="12">
        <v>152</v>
      </c>
      <c r="AJ48" s="12">
        <v>291</v>
      </c>
      <c r="AK48" s="12">
        <v>64</v>
      </c>
      <c r="AL48" s="12">
        <v>139</v>
      </c>
      <c r="AM48" s="12">
        <v>295</v>
      </c>
      <c r="AN48" s="12">
        <v>66</v>
      </c>
      <c r="AO48" s="8">
        <v>142</v>
      </c>
      <c r="AP48" s="8">
        <v>302</v>
      </c>
      <c r="AQ48" s="8">
        <v>68</v>
      </c>
      <c r="AR48" s="4">
        <v>131</v>
      </c>
      <c r="AS48" s="4">
        <v>312</v>
      </c>
      <c r="AT48" s="4">
        <v>69</v>
      </c>
      <c r="AU48" s="4">
        <v>118</v>
      </c>
      <c r="AV48" s="4">
        <v>300</v>
      </c>
      <c r="AW48" s="4">
        <v>66</v>
      </c>
      <c r="AX48" s="1">
        <v>111</v>
      </c>
      <c r="AY48" s="1">
        <v>295</v>
      </c>
      <c r="AZ48" s="1">
        <v>63</v>
      </c>
      <c r="BA48" s="1">
        <v>109</v>
      </c>
      <c r="BB48" s="1">
        <v>303</v>
      </c>
      <c r="BC48" s="1">
        <v>63</v>
      </c>
      <c r="BD48" s="1">
        <v>1552.5</v>
      </c>
      <c r="BE48" s="1">
        <v>218.2</v>
      </c>
      <c r="BF48" s="1">
        <v>131.4</v>
      </c>
      <c r="BG48" s="1">
        <f>SUM(BD48:BF48)</f>
        <v>1902.1000000000001</v>
      </c>
      <c r="BH48" s="1">
        <v>3062</v>
      </c>
    </row>
    <row r="49" spans="1:60" s="1" customFormat="1" ht="15" x14ac:dyDescent="0.2">
      <c r="A49" s="1">
        <v>6330</v>
      </c>
      <c r="B49" s="72" t="s">
        <v>3</v>
      </c>
      <c r="C49" s="1">
        <v>6330</v>
      </c>
      <c r="D49" s="18"/>
      <c r="E49" s="59" t="s">
        <v>64</v>
      </c>
      <c r="F49" s="78">
        <v>10</v>
      </c>
      <c r="G49" s="93">
        <v>10</v>
      </c>
      <c r="H49" s="93">
        <v>50</v>
      </c>
      <c r="I49" s="45"/>
      <c r="J49" s="87">
        <v>10</v>
      </c>
      <c r="K49" s="95">
        <v>10</v>
      </c>
      <c r="L49" s="95">
        <v>50</v>
      </c>
      <c r="M49" s="26">
        <v>10</v>
      </c>
      <c r="N49" s="15">
        <v>10</v>
      </c>
      <c r="O49" s="15">
        <v>20</v>
      </c>
      <c r="P49" s="15">
        <v>10</v>
      </c>
      <c r="Q49" s="15">
        <v>10</v>
      </c>
      <c r="R49" s="15">
        <v>23</v>
      </c>
      <c r="S49" s="15">
        <v>15</v>
      </c>
      <c r="T49" s="15">
        <v>15</v>
      </c>
      <c r="U49" s="15">
        <v>26</v>
      </c>
      <c r="V49" s="15">
        <v>47</v>
      </c>
      <c r="W49" s="15">
        <v>47</v>
      </c>
      <c r="X49" s="15">
        <v>30</v>
      </c>
      <c r="Y49" s="15">
        <v>75</v>
      </c>
      <c r="Z49" s="15">
        <v>75</v>
      </c>
      <c r="AA49" s="15">
        <f t="shared" si="1"/>
        <v>1</v>
      </c>
      <c r="AB49" s="15">
        <v>35</v>
      </c>
      <c r="AC49" s="15">
        <v>103</v>
      </c>
      <c r="AD49" s="15">
        <v>103</v>
      </c>
      <c r="AE49" s="15">
        <v>40</v>
      </c>
      <c r="AF49" s="15">
        <v>124</v>
      </c>
      <c r="AG49" s="15">
        <v>148</v>
      </c>
      <c r="AH49" s="15">
        <v>41</v>
      </c>
      <c r="AI49" s="12">
        <v>139</v>
      </c>
      <c r="AJ49" s="12">
        <v>224</v>
      </c>
      <c r="AK49" s="12">
        <v>42</v>
      </c>
      <c r="AL49" s="12">
        <v>143</v>
      </c>
      <c r="AM49" s="12">
        <v>287</v>
      </c>
      <c r="AN49" s="12">
        <v>42</v>
      </c>
      <c r="AO49" s="8">
        <v>163</v>
      </c>
      <c r="AP49" s="8">
        <v>353</v>
      </c>
      <c r="AQ49" s="8">
        <v>43</v>
      </c>
      <c r="AR49" s="4">
        <v>147</v>
      </c>
      <c r="AS49" s="4">
        <v>353</v>
      </c>
      <c r="AT49" s="4">
        <v>43</v>
      </c>
      <c r="AU49" s="4">
        <v>128</v>
      </c>
      <c r="AV49" s="4">
        <v>328</v>
      </c>
      <c r="AW49" s="4">
        <v>40</v>
      </c>
      <c r="AX49" s="1">
        <v>118</v>
      </c>
      <c r="AY49" s="1">
        <v>313</v>
      </c>
      <c r="AZ49" s="1">
        <v>38</v>
      </c>
      <c r="BA49" s="1">
        <v>112</v>
      </c>
      <c r="BB49" s="1">
        <v>312</v>
      </c>
      <c r="BC49" s="1">
        <v>38</v>
      </c>
      <c r="BD49" s="1">
        <v>2475.1</v>
      </c>
      <c r="BE49" s="1">
        <v>1009</v>
      </c>
      <c r="BF49" s="1">
        <v>222.3</v>
      </c>
      <c r="BG49" s="1">
        <f>SUM(BD49:BF49)</f>
        <v>3706.4</v>
      </c>
      <c r="BH49" s="1">
        <v>3929</v>
      </c>
    </row>
    <row r="50" spans="1:60" s="1" customFormat="1" ht="15" x14ac:dyDescent="0.2">
      <c r="A50" s="1">
        <v>9999</v>
      </c>
      <c r="B50" s="72" t="s">
        <v>32</v>
      </c>
      <c r="C50" s="1">
        <v>9999</v>
      </c>
      <c r="D50" s="18"/>
      <c r="E50" s="59" t="s">
        <v>75</v>
      </c>
      <c r="F50" s="78">
        <v>10</v>
      </c>
      <c r="G50" s="93">
        <v>10</v>
      </c>
      <c r="H50" s="93">
        <v>10</v>
      </c>
      <c r="I50" s="45"/>
      <c r="J50" s="87">
        <v>10</v>
      </c>
      <c r="K50" s="95">
        <v>10</v>
      </c>
      <c r="L50" s="95">
        <v>10</v>
      </c>
      <c r="M50" s="26">
        <v>10</v>
      </c>
      <c r="N50" s="15">
        <v>10</v>
      </c>
      <c r="O50" s="15">
        <v>10</v>
      </c>
      <c r="P50" s="15">
        <v>10</v>
      </c>
      <c r="Q50" s="15">
        <v>10</v>
      </c>
      <c r="R50" s="15">
        <v>10</v>
      </c>
      <c r="S50" s="15">
        <v>10</v>
      </c>
      <c r="T50" s="15">
        <v>10</v>
      </c>
      <c r="U50" s="15">
        <v>10</v>
      </c>
      <c r="V50" s="15">
        <v>10</v>
      </c>
      <c r="W50" s="15">
        <v>10</v>
      </c>
      <c r="X50" s="15">
        <v>10</v>
      </c>
      <c r="Y50" s="15">
        <v>10</v>
      </c>
      <c r="Z50" s="15">
        <v>10</v>
      </c>
      <c r="AA50" s="15">
        <f t="shared" si="1"/>
        <v>1</v>
      </c>
      <c r="AB50" s="15">
        <v>10</v>
      </c>
      <c r="AC50" s="15">
        <v>10</v>
      </c>
      <c r="AD50" s="15">
        <v>10</v>
      </c>
      <c r="AE50" s="15">
        <v>10</v>
      </c>
      <c r="AF50" s="15">
        <v>10</v>
      </c>
      <c r="AG50" s="15">
        <v>10</v>
      </c>
      <c r="AH50" s="15">
        <v>10</v>
      </c>
      <c r="AI50" s="12">
        <v>10</v>
      </c>
      <c r="AJ50" s="12">
        <v>10</v>
      </c>
      <c r="AK50" s="12">
        <v>10</v>
      </c>
      <c r="AL50" s="12">
        <v>10</v>
      </c>
      <c r="AM50" s="12">
        <v>10</v>
      </c>
      <c r="AN50" s="12">
        <v>10</v>
      </c>
      <c r="AO50" s="8">
        <v>10</v>
      </c>
      <c r="AP50" s="8">
        <v>10</v>
      </c>
      <c r="AQ50" s="8">
        <v>10</v>
      </c>
      <c r="AR50" s="4">
        <v>10</v>
      </c>
      <c r="AS50" s="4">
        <v>10</v>
      </c>
      <c r="AT50" s="4">
        <v>10</v>
      </c>
      <c r="AU50" s="4">
        <v>10</v>
      </c>
      <c r="AV50" s="4">
        <v>10</v>
      </c>
      <c r="AW50" s="4">
        <v>10</v>
      </c>
      <c r="AX50" s="1">
        <v>10</v>
      </c>
      <c r="AY50" s="1">
        <v>10</v>
      </c>
      <c r="AZ50" s="1">
        <v>10</v>
      </c>
      <c r="BA50" s="1">
        <v>10</v>
      </c>
      <c r="BB50" s="1">
        <v>10</v>
      </c>
      <c r="BC50" s="1">
        <v>10</v>
      </c>
      <c r="BF50" s="1">
        <v>567.1</v>
      </c>
      <c r="BG50" s="1">
        <v>567.1</v>
      </c>
      <c r="BH50" s="1">
        <v>14405</v>
      </c>
    </row>
    <row r="51" spans="1:60" s="1" customFormat="1" ht="15" x14ac:dyDescent="0.2">
      <c r="A51" s="71" t="s">
        <v>30</v>
      </c>
      <c r="B51" s="72" t="s">
        <v>127</v>
      </c>
      <c r="C51" s="71" t="s">
        <v>30</v>
      </c>
      <c r="D51" s="18"/>
      <c r="E51" s="59" t="s">
        <v>31</v>
      </c>
      <c r="F51" s="79">
        <v>10</v>
      </c>
      <c r="G51" s="93">
        <v>10</v>
      </c>
      <c r="H51" s="93">
        <v>10</v>
      </c>
      <c r="I51" s="45"/>
      <c r="J51" s="97">
        <v>10</v>
      </c>
      <c r="K51" s="95">
        <v>10</v>
      </c>
      <c r="L51" s="95">
        <v>10</v>
      </c>
      <c r="M51" s="26">
        <v>10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10</v>
      </c>
      <c r="W51" s="15">
        <v>10</v>
      </c>
      <c r="X51" s="15">
        <v>10</v>
      </c>
      <c r="Y51" s="15">
        <v>10</v>
      </c>
      <c r="Z51" s="15">
        <v>10</v>
      </c>
      <c r="AA51" s="15">
        <f t="shared" si="1"/>
        <v>1</v>
      </c>
      <c r="AB51" s="15">
        <v>10</v>
      </c>
      <c r="AC51" s="15">
        <v>10</v>
      </c>
      <c r="AD51" s="15">
        <v>10</v>
      </c>
      <c r="AE51" s="15">
        <v>10</v>
      </c>
      <c r="AF51" s="15">
        <v>10</v>
      </c>
      <c r="AG51" s="15">
        <v>10</v>
      </c>
      <c r="AH51" s="15">
        <v>10</v>
      </c>
      <c r="AI51" s="12">
        <v>10</v>
      </c>
      <c r="AJ51" s="12">
        <v>10</v>
      </c>
      <c r="AK51" s="12">
        <v>10</v>
      </c>
      <c r="AL51" s="12"/>
      <c r="AM51" s="12"/>
      <c r="AN51" s="12"/>
      <c r="AO51" s="8"/>
      <c r="AP51" s="8"/>
      <c r="AQ51" s="8"/>
      <c r="AR51" s="4"/>
      <c r="AS51" s="4"/>
      <c r="AT51" s="4"/>
      <c r="AU51" s="17"/>
      <c r="AV51" s="17"/>
      <c r="AW51" s="17"/>
      <c r="BD51" s="1">
        <v>7043.3</v>
      </c>
      <c r="BE51" s="1">
        <v>106.6</v>
      </c>
      <c r="BF51" s="1">
        <v>339.8</v>
      </c>
      <c r="BG51" s="1">
        <f>SUM(BD51:BF51)</f>
        <v>7489.7000000000007</v>
      </c>
    </row>
    <row r="52" spans="1:60" s="1" customFormat="1" ht="4.5" customHeight="1" x14ac:dyDescent="0.2">
      <c r="B52" s="72"/>
      <c r="D52" s="18"/>
      <c r="E52" s="24"/>
      <c r="F52" s="39"/>
      <c r="G52" s="39"/>
      <c r="H52" s="39"/>
      <c r="I52" s="45"/>
      <c r="J52" s="23"/>
      <c r="K52" s="23"/>
      <c r="L52" s="23"/>
      <c r="M52" s="2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2"/>
      <c r="AJ52" s="12"/>
      <c r="AK52" s="12"/>
      <c r="AL52" s="12"/>
      <c r="AM52" s="12"/>
      <c r="AN52" s="12"/>
      <c r="AO52" s="8"/>
      <c r="AP52" s="8"/>
      <c r="AQ52" s="8"/>
      <c r="AR52" s="4"/>
      <c r="AS52" s="4"/>
      <c r="AT52" s="4"/>
      <c r="AU52" s="17"/>
      <c r="AV52" s="17"/>
      <c r="AW52" s="17"/>
    </row>
    <row r="53" spans="1:60" s="29" customFormat="1" ht="15" x14ac:dyDescent="0.2">
      <c r="A53" s="28"/>
      <c r="B53" s="74"/>
      <c r="D53" s="30"/>
      <c r="E53" s="36" t="s">
        <v>126</v>
      </c>
      <c r="F53" s="61">
        <f>SUM(F5:F51)</f>
        <v>8864</v>
      </c>
      <c r="G53" s="61">
        <f t="shared" ref="G53:H53" si="3">SUM(G5:G51)</f>
        <v>18259</v>
      </c>
      <c r="H53" s="61">
        <f t="shared" si="3"/>
        <v>3282</v>
      </c>
      <c r="I53" s="46"/>
      <c r="J53" s="63">
        <f>SUM(J5:J51)</f>
        <v>8647</v>
      </c>
      <c r="K53" s="63">
        <f t="shared" ref="K53:L53" si="4">SUM(K5:K51)</f>
        <v>17712</v>
      </c>
      <c r="L53" s="63">
        <f t="shared" si="4"/>
        <v>3295</v>
      </c>
      <c r="M53" s="27">
        <f>SUM(M5:M52)</f>
        <v>4746</v>
      </c>
      <c r="N53" s="27">
        <f>SUM(N5:N52)</f>
        <v>9462</v>
      </c>
      <c r="O53" s="27">
        <f>SUM(O5:O52)</f>
        <v>1508</v>
      </c>
      <c r="P53" s="27">
        <f>SUM(P4:P52)</f>
        <v>4593</v>
      </c>
      <c r="Q53" s="27">
        <f>SUM(Q4:Q52)</f>
        <v>9258</v>
      </c>
      <c r="R53" s="27">
        <f>SUM(R4:R52)</f>
        <v>1584</v>
      </c>
      <c r="S53" s="31">
        <v>4787</v>
      </c>
      <c r="T53" s="31">
        <f t="shared" ref="T53:Z53" si="5">SUM(T5:T52)</f>
        <v>9238</v>
      </c>
      <c r="U53" s="31">
        <f t="shared" si="5"/>
        <v>1652</v>
      </c>
      <c r="V53" s="31">
        <f t="shared" si="5"/>
        <v>5215</v>
      </c>
      <c r="W53" s="31">
        <f t="shared" si="5"/>
        <v>10061</v>
      </c>
      <c r="X53" s="31">
        <f t="shared" si="5"/>
        <v>1786</v>
      </c>
      <c r="Y53" s="31">
        <f t="shared" si="5"/>
        <v>5612</v>
      </c>
      <c r="Z53" s="31">
        <f t="shared" si="5"/>
        <v>10645</v>
      </c>
      <c r="AA53" s="31"/>
      <c r="AB53" s="31">
        <f>SUM(AB5:AB51)</f>
        <v>1987</v>
      </c>
      <c r="AC53" s="31">
        <f>SUM(AC5:AC52)</f>
        <v>6076</v>
      </c>
      <c r="AD53" s="31">
        <f>SUM(AD5:AD52)</f>
        <v>10728</v>
      </c>
      <c r="AE53" s="31">
        <f>SUM(AE5:AE52)</f>
        <v>2209</v>
      </c>
      <c r="AF53" s="31"/>
      <c r="AG53" s="31"/>
      <c r="AH53" s="31"/>
      <c r="AI53" s="32"/>
      <c r="AJ53" s="32"/>
      <c r="AK53" s="32"/>
      <c r="AL53" s="32"/>
      <c r="AM53" s="32"/>
      <c r="AN53" s="32"/>
      <c r="AO53" s="33"/>
      <c r="AP53" s="33"/>
      <c r="AQ53" s="33"/>
      <c r="AR53" s="34"/>
      <c r="AS53" s="34"/>
      <c r="AT53" s="34"/>
      <c r="AU53" s="35"/>
      <c r="AV53" s="35"/>
      <c r="AW53" s="35"/>
      <c r="BG53" s="20"/>
    </row>
    <row r="54" spans="1:60" s="29" customFormat="1" ht="4.5" customHeight="1" x14ac:dyDescent="0.2">
      <c r="A54" s="28"/>
      <c r="B54" s="74"/>
      <c r="D54" s="30"/>
      <c r="F54" s="62"/>
      <c r="G54" s="62"/>
      <c r="H54" s="62"/>
      <c r="I54" s="47"/>
      <c r="J54" s="68"/>
      <c r="K54" s="68"/>
      <c r="L54" s="68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2"/>
      <c r="AJ54" s="32"/>
      <c r="AK54" s="32"/>
      <c r="AL54" s="32"/>
      <c r="AM54" s="32"/>
      <c r="AN54" s="32"/>
      <c r="AO54" s="33"/>
      <c r="AP54" s="33"/>
      <c r="AQ54" s="33"/>
      <c r="AR54" s="34"/>
      <c r="AS54" s="34"/>
      <c r="AT54" s="34"/>
      <c r="AU54" s="35"/>
      <c r="AV54" s="35"/>
      <c r="AW54" s="35"/>
    </row>
    <row r="55" spans="1:60" s="29" customFormat="1" x14ac:dyDescent="0.2">
      <c r="A55" s="28"/>
      <c r="B55" s="74"/>
      <c r="D55" s="30"/>
      <c r="F55" s="62"/>
      <c r="G55" s="62">
        <f>SUM(F53:H53)</f>
        <v>30405</v>
      </c>
      <c r="H55" s="62"/>
      <c r="I55" s="47"/>
      <c r="J55" s="68"/>
      <c r="K55" s="68">
        <f>SUM(J53:L53)</f>
        <v>29654</v>
      </c>
      <c r="L55" s="68"/>
      <c r="M55" s="31"/>
      <c r="N55" s="31">
        <f>SUM(M53:O53)</f>
        <v>15716</v>
      </c>
      <c r="O55" s="31"/>
      <c r="P55" s="31"/>
      <c r="Q55" s="31">
        <f>SUM(P53:R53)</f>
        <v>15435</v>
      </c>
      <c r="R55" s="31"/>
      <c r="S55" s="31"/>
      <c r="T55" s="31">
        <f>SUM(S53:U53)</f>
        <v>15677</v>
      </c>
      <c r="U55" s="31"/>
      <c r="V55" s="31"/>
      <c r="W55" s="31">
        <f>SUM(V53:X54)</f>
        <v>17062</v>
      </c>
      <c r="X55" s="31"/>
      <c r="Y55" s="31"/>
      <c r="Z55" s="31">
        <f>SUM(Y53:AB53)</f>
        <v>18244</v>
      </c>
      <c r="AA55" s="31"/>
      <c r="AB55" s="31"/>
      <c r="AC55" s="31"/>
      <c r="AD55" s="31"/>
      <c r="AE55" s="31"/>
      <c r="AF55" s="31"/>
      <c r="AG55" s="31"/>
      <c r="AH55" s="31"/>
      <c r="AI55" s="32"/>
      <c r="AJ55" s="32"/>
      <c r="AK55" s="32"/>
      <c r="AL55" s="32"/>
      <c r="AM55" s="32"/>
      <c r="AN55" s="32"/>
      <c r="AO55" s="33"/>
      <c r="AP55" s="33"/>
      <c r="AQ55" s="33"/>
      <c r="AR55" s="34"/>
      <c r="AS55" s="34"/>
      <c r="AT55" s="34"/>
      <c r="AU55" s="35"/>
      <c r="AV55" s="35"/>
      <c r="AW55" s="35"/>
    </row>
    <row r="56" spans="1:60" s="29" customFormat="1" ht="3" customHeight="1" x14ac:dyDescent="0.2">
      <c r="A56" s="28"/>
      <c r="B56" s="74"/>
      <c r="D56" s="30"/>
      <c r="F56" s="41"/>
      <c r="G56" s="41"/>
      <c r="H56" s="41"/>
      <c r="I56" s="47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2"/>
      <c r="AJ56" s="32"/>
      <c r="AK56" s="32"/>
      <c r="AL56" s="32"/>
      <c r="AM56" s="32"/>
      <c r="AN56" s="32"/>
      <c r="AO56" s="33"/>
      <c r="AP56" s="33"/>
      <c r="AQ56" s="33"/>
      <c r="AR56" s="34"/>
      <c r="AS56" s="34"/>
      <c r="AT56" s="34"/>
      <c r="AU56" s="35"/>
      <c r="AV56" s="35"/>
      <c r="AW56" s="35"/>
    </row>
    <row r="57" spans="1:60" s="29" customFormat="1" x14ac:dyDescent="0.2">
      <c r="A57" s="28"/>
      <c r="B57" s="74"/>
      <c r="D57" s="30"/>
      <c r="F57" s="109">
        <v>-2.2173193601765031E-2</v>
      </c>
      <c r="G57" s="109">
        <v>-1.35069425684802E-2</v>
      </c>
      <c r="H57" s="109">
        <v>9.363545484838387E-2</v>
      </c>
      <c r="I57" s="47"/>
      <c r="J57" s="110">
        <v>-2.4481046931407943E-2</v>
      </c>
      <c r="K57" s="110">
        <v>-2.995782901582781E-2</v>
      </c>
      <c r="L57" s="110">
        <v>3.9609993906154781E-3</v>
      </c>
      <c r="M57" s="80" t="s">
        <v>105</v>
      </c>
      <c r="N57" s="27" t="s">
        <v>106</v>
      </c>
      <c r="O57" s="27" t="s">
        <v>107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2"/>
      <c r="AJ57" s="32"/>
      <c r="AK57" s="32"/>
      <c r="AL57" s="32"/>
      <c r="AM57" s="32"/>
      <c r="AN57" s="32"/>
      <c r="AO57" s="33"/>
      <c r="AP57" s="33"/>
      <c r="AQ57" s="33"/>
      <c r="AR57" s="34"/>
      <c r="AS57" s="34"/>
      <c r="AT57" s="34"/>
      <c r="AU57" s="35"/>
      <c r="AV57" s="35"/>
      <c r="AW57" s="35"/>
    </row>
    <row r="58" spans="1:60" s="29" customFormat="1" ht="3" customHeight="1" x14ac:dyDescent="0.2">
      <c r="A58" s="28"/>
      <c r="B58" s="74"/>
      <c r="D58" s="30"/>
      <c r="F58" s="41"/>
      <c r="G58" s="41"/>
      <c r="H58" s="41"/>
      <c r="I58" s="47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2"/>
      <c r="AJ58" s="32"/>
      <c r="AK58" s="32"/>
      <c r="AL58" s="32"/>
      <c r="AM58" s="32"/>
      <c r="AN58" s="32"/>
      <c r="AO58" s="33"/>
      <c r="AP58" s="33"/>
      <c r="AQ58" s="33"/>
      <c r="AR58" s="34"/>
      <c r="AS58" s="34"/>
      <c r="AT58" s="34"/>
      <c r="AU58" s="35"/>
      <c r="AV58" s="35"/>
      <c r="AW58" s="35"/>
    </row>
    <row r="59" spans="1:60" s="29" customFormat="1" x14ac:dyDescent="0.2">
      <c r="A59" s="28"/>
      <c r="B59" s="74"/>
      <c r="D59" s="30"/>
      <c r="F59" s="41"/>
      <c r="G59" s="40" t="s">
        <v>130</v>
      </c>
      <c r="H59" s="41"/>
      <c r="I59" s="47"/>
      <c r="J59" s="31"/>
      <c r="K59" s="27" t="s">
        <v>179</v>
      </c>
      <c r="L59" s="31"/>
      <c r="M59" s="31"/>
      <c r="N59" s="27" t="s">
        <v>104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2"/>
      <c r="AJ59" s="32"/>
      <c r="AK59" s="32"/>
      <c r="AL59" s="32"/>
      <c r="AM59" s="32"/>
      <c r="AN59" s="32"/>
      <c r="AO59" s="33"/>
      <c r="AP59" s="33"/>
      <c r="AQ59" s="33"/>
      <c r="AR59" s="34"/>
      <c r="AS59" s="34"/>
      <c r="AT59" s="34"/>
      <c r="AU59" s="35"/>
      <c r="AV59" s="35"/>
      <c r="AW59" s="35"/>
    </row>
    <row r="60" spans="1:60" s="50" customFormat="1" x14ac:dyDescent="0.2">
      <c r="A60" s="49"/>
      <c r="B60" s="75"/>
      <c r="D60" s="51"/>
      <c r="F60" s="52"/>
      <c r="G60" s="52"/>
      <c r="H60" s="52"/>
      <c r="I60" s="53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5"/>
      <c r="AJ60" s="55"/>
      <c r="AK60" s="55"/>
      <c r="AL60" s="55"/>
      <c r="AM60" s="55"/>
      <c r="AN60" s="55"/>
      <c r="AO60" s="56"/>
      <c r="AP60" s="56"/>
      <c r="AQ60" s="56"/>
      <c r="AR60" s="57"/>
      <c r="AS60" s="57"/>
      <c r="AT60" s="57"/>
      <c r="AU60" s="58"/>
      <c r="AV60" s="58"/>
      <c r="AW60" s="58"/>
    </row>
    <row r="61" spans="1:60" s="64" customFormat="1" x14ac:dyDescent="0.2">
      <c r="B61" s="76"/>
      <c r="AO61" s="65"/>
      <c r="AP61" s="65"/>
      <c r="AQ61" s="65"/>
      <c r="AR61" s="66"/>
      <c r="AS61" s="66"/>
      <c r="AT61" s="66"/>
      <c r="AU61" s="66"/>
      <c r="AV61" s="66"/>
      <c r="AW61" s="66"/>
    </row>
    <row r="62" spans="1:60" s="64" customFormat="1" x14ac:dyDescent="0.2">
      <c r="B62" s="76"/>
      <c r="F62" s="70">
        <f>(F53-J53)/J53</f>
        <v>2.5095408812304845E-2</v>
      </c>
      <c r="G62" s="70">
        <f>(G53-K53)/K53</f>
        <v>3.0883017163504969E-2</v>
      </c>
      <c r="H62" s="70">
        <f>(H53-L53)/L53</f>
        <v>-3.9453717754172985E-3</v>
      </c>
      <c r="AO62" s="65"/>
      <c r="AP62" s="65"/>
      <c r="AQ62" s="65"/>
      <c r="AR62" s="66"/>
      <c r="AS62" s="66"/>
      <c r="AT62" s="66"/>
      <c r="AU62" s="66"/>
      <c r="AV62" s="66"/>
      <c r="AW62" s="66"/>
    </row>
    <row r="63" spans="1:60" s="64" customFormat="1" x14ac:dyDescent="0.2">
      <c r="B63" s="76"/>
      <c r="F63" s="69"/>
      <c r="G63" s="70">
        <f>(G55-K55)/K55</f>
        <v>2.5325419842179807E-2</v>
      </c>
      <c r="H63" s="69"/>
      <c r="AO63" s="65"/>
      <c r="AP63" s="65"/>
      <c r="AQ63" s="65"/>
      <c r="AR63" s="66"/>
      <c r="AS63" s="66"/>
      <c r="AT63" s="66"/>
      <c r="AU63" s="66"/>
      <c r="AV63" s="66"/>
      <c r="AW63" s="66"/>
    </row>
    <row r="64" spans="1:60" s="64" customFormat="1" x14ac:dyDescent="0.2">
      <c r="B64" s="76"/>
      <c r="AO64" s="65"/>
      <c r="AP64" s="65"/>
      <c r="AQ64" s="65"/>
      <c r="AR64" s="66"/>
      <c r="AS64" s="66"/>
      <c r="AT64" s="66"/>
      <c r="AU64" s="66"/>
      <c r="AV64" s="66"/>
      <c r="AW64" s="66"/>
    </row>
    <row r="65" spans="2:49" s="64" customFormat="1" x14ac:dyDescent="0.2">
      <c r="B65" s="76"/>
      <c r="AO65" s="65"/>
      <c r="AP65" s="65"/>
      <c r="AQ65" s="65"/>
      <c r="AR65" s="66"/>
      <c r="AS65" s="66"/>
      <c r="AT65" s="66"/>
      <c r="AU65" s="66"/>
      <c r="AV65" s="66"/>
      <c r="AW65" s="66"/>
    </row>
    <row r="66" spans="2:49" s="64" customFormat="1" x14ac:dyDescent="0.2">
      <c r="B66" s="76"/>
      <c r="AO66" s="65"/>
      <c r="AP66" s="65"/>
      <c r="AQ66" s="65"/>
      <c r="AR66" s="66"/>
      <c r="AS66" s="66"/>
      <c r="AT66" s="66"/>
      <c r="AU66" s="66"/>
      <c r="AV66" s="66"/>
      <c r="AW66" s="66"/>
    </row>
    <row r="67" spans="2:49" s="64" customFormat="1" x14ac:dyDescent="0.2">
      <c r="B67" s="76"/>
      <c r="AO67" s="65"/>
      <c r="AP67" s="65"/>
      <c r="AQ67" s="65"/>
      <c r="AR67" s="66"/>
      <c r="AS67" s="66"/>
      <c r="AT67" s="66"/>
      <c r="AU67" s="66"/>
      <c r="AV67" s="66"/>
      <c r="AW67" s="66"/>
    </row>
    <row r="68" spans="2:49" s="64" customFormat="1" x14ac:dyDescent="0.2">
      <c r="B68" s="76"/>
      <c r="AO68" s="65"/>
      <c r="AP68" s="65"/>
      <c r="AQ68" s="65"/>
      <c r="AR68" s="66"/>
      <c r="AS68" s="66"/>
      <c r="AT68" s="66"/>
      <c r="AU68" s="66"/>
      <c r="AV68" s="66"/>
      <c r="AW68" s="66"/>
    </row>
    <row r="69" spans="2:49" s="64" customFormat="1" x14ac:dyDescent="0.2">
      <c r="B69" s="76"/>
      <c r="AO69" s="65"/>
      <c r="AP69" s="65"/>
      <c r="AQ69" s="65"/>
      <c r="AR69" s="66"/>
      <c r="AS69" s="66"/>
      <c r="AT69" s="66"/>
      <c r="AU69" s="66"/>
      <c r="AV69" s="66"/>
      <c r="AW69" s="66"/>
    </row>
    <row r="70" spans="2:49" s="64" customFormat="1" x14ac:dyDescent="0.2">
      <c r="B70" s="76"/>
      <c r="AO70" s="65"/>
      <c r="AP70" s="65"/>
      <c r="AQ70" s="65"/>
      <c r="AR70" s="66"/>
      <c r="AS70" s="66"/>
      <c r="AT70" s="66"/>
      <c r="AU70" s="66"/>
      <c r="AV70" s="66"/>
      <c r="AW70" s="66"/>
    </row>
    <row r="71" spans="2:49" s="64" customFormat="1" x14ac:dyDescent="0.2">
      <c r="B71" s="76"/>
      <c r="AO71" s="65"/>
      <c r="AP71" s="65"/>
      <c r="AQ71" s="65"/>
      <c r="AR71" s="66"/>
      <c r="AS71" s="66"/>
      <c r="AT71" s="66"/>
      <c r="AU71" s="66"/>
      <c r="AV71" s="66"/>
      <c r="AW71" s="66"/>
    </row>
    <row r="72" spans="2:49" s="64" customFormat="1" x14ac:dyDescent="0.2">
      <c r="B72" s="76"/>
      <c r="AO72" s="65"/>
      <c r="AP72" s="65"/>
      <c r="AQ72" s="65"/>
      <c r="AR72" s="66"/>
      <c r="AS72" s="66"/>
      <c r="AT72" s="66"/>
      <c r="AU72" s="66"/>
      <c r="AV72" s="66"/>
      <c r="AW72" s="66"/>
    </row>
    <row r="73" spans="2:49" s="64" customFormat="1" x14ac:dyDescent="0.2">
      <c r="B73" s="76"/>
      <c r="AO73" s="65"/>
      <c r="AP73" s="65"/>
      <c r="AQ73" s="65"/>
      <c r="AR73" s="66"/>
      <c r="AS73" s="66"/>
      <c r="AT73" s="66"/>
      <c r="AU73" s="66"/>
      <c r="AV73" s="66"/>
      <c r="AW73" s="66"/>
    </row>
    <row r="74" spans="2:49" s="64" customFormat="1" x14ac:dyDescent="0.2">
      <c r="B74" s="76"/>
      <c r="AO74" s="65"/>
      <c r="AP74" s="65"/>
      <c r="AQ74" s="65"/>
      <c r="AR74" s="66"/>
      <c r="AS74" s="66"/>
      <c r="AT74" s="66"/>
      <c r="AU74" s="66"/>
      <c r="AV74" s="66"/>
      <c r="AW74" s="66"/>
    </row>
    <row r="75" spans="2:49" s="64" customFormat="1" x14ac:dyDescent="0.2">
      <c r="B75" s="76"/>
      <c r="AO75" s="65"/>
      <c r="AP75" s="65"/>
      <c r="AQ75" s="65"/>
      <c r="AR75" s="66"/>
      <c r="AS75" s="66"/>
      <c r="AT75" s="66"/>
      <c r="AU75" s="66"/>
      <c r="AV75" s="66"/>
      <c r="AW75" s="66"/>
    </row>
    <row r="76" spans="2:49" s="64" customFormat="1" x14ac:dyDescent="0.2">
      <c r="B76" s="76"/>
      <c r="AO76" s="65"/>
      <c r="AP76" s="65"/>
      <c r="AQ76" s="65"/>
      <c r="AR76" s="66"/>
      <c r="AS76" s="66"/>
      <c r="AT76" s="66"/>
      <c r="AU76" s="66"/>
      <c r="AV76" s="66"/>
      <c r="AW76" s="66"/>
    </row>
    <row r="77" spans="2:49" s="64" customFormat="1" x14ac:dyDescent="0.2">
      <c r="B77" s="76"/>
      <c r="AO77" s="65"/>
      <c r="AP77" s="65"/>
      <c r="AQ77" s="65"/>
      <c r="AR77" s="66"/>
      <c r="AS77" s="66"/>
      <c r="AT77" s="66"/>
      <c r="AU77" s="66"/>
      <c r="AV77" s="66"/>
      <c r="AW77" s="66"/>
    </row>
    <row r="78" spans="2:49" s="64" customFormat="1" x14ac:dyDescent="0.2">
      <c r="B78" s="76"/>
      <c r="AO78" s="65"/>
      <c r="AP78" s="65"/>
      <c r="AQ78" s="65"/>
      <c r="AR78" s="66"/>
      <c r="AS78" s="66"/>
      <c r="AT78" s="66"/>
      <c r="AU78" s="66"/>
      <c r="AV78" s="66"/>
      <c r="AW78" s="66"/>
    </row>
    <row r="79" spans="2:49" s="64" customFormat="1" x14ac:dyDescent="0.2">
      <c r="B79" s="76"/>
      <c r="AO79" s="65"/>
      <c r="AP79" s="65"/>
      <c r="AQ79" s="65"/>
      <c r="AR79" s="66"/>
      <c r="AS79" s="66"/>
      <c r="AT79" s="66"/>
      <c r="AU79" s="66"/>
      <c r="AV79" s="66"/>
      <c r="AW79" s="66"/>
    </row>
    <row r="80" spans="2:49" s="64" customFormat="1" x14ac:dyDescent="0.2">
      <c r="B80" s="76"/>
      <c r="AO80" s="65"/>
      <c r="AP80" s="65"/>
      <c r="AQ80" s="65"/>
      <c r="AR80" s="66"/>
      <c r="AS80" s="66"/>
      <c r="AT80" s="66"/>
      <c r="AU80" s="66"/>
      <c r="AV80" s="66"/>
      <c r="AW80" s="66"/>
    </row>
    <row r="81" spans="2:49" s="64" customFormat="1" x14ac:dyDescent="0.2">
      <c r="B81" s="76"/>
      <c r="AO81" s="65"/>
      <c r="AP81" s="65"/>
      <c r="AQ81" s="65"/>
      <c r="AR81" s="66"/>
      <c r="AS81" s="66"/>
      <c r="AT81" s="66"/>
      <c r="AU81" s="66"/>
      <c r="AV81" s="66"/>
      <c r="AW81" s="66"/>
    </row>
    <row r="82" spans="2:49" s="64" customFormat="1" x14ac:dyDescent="0.2">
      <c r="B82" s="76"/>
      <c r="AO82" s="65"/>
      <c r="AP82" s="65"/>
      <c r="AQ82" s="65"/>
      <c r="AR82" s="66"/>
      <c r="AS82" s="66"/>
      <c r="AT82" s="66"/>
      <c r="AU82" s="66"/>
      <c r="AV82" s="66"/>
      <c r="AW82" s="66"/>
    </row>
    <row r="83" spans="2:49" s="64" customFormat="1" x14ac:dyDescent="0.2">
      <c r="B83" s="76"/>
      <c r="AO83" s="65"/>
      <c r="AP83" s="65"/>
      <c r="AQ83" s="65"/>
      <c r="AR83" s="66"/>
      <c r="AS83" s="66"/>
      <c r="AT83" s="66"/>
      <c r="AU83" s="66"/>
      <c r="AV83" s="66"/>
      <c r="AW83" s="66"/>
    </row>
    <row r="84" spans="2:49" s="64" customFormat="1" x14ac:dyDescent="0.2">
      <c r="B84" s="76"/>
      <c r="AO84" s="65"/>
      <c r="AP84" s="65"/>
      <c r="AQ84" s="65"/>
      <c r="AR84" s="66"/>
      <c r="AS84" s="66"/>
      <c r="AT84" s="66"/>
      <c r="AU84" s="66"/>
      <c r="AV84" s="66"/>
      <c r="AW84" s="66"/>
    </row>
    <row r="85" spans="2:49" s="64" customFormat="1" x14ac:dyDescent="0.2">
      <c r="B85" s="76"/>
      <c r="AO85" s="65"/>
      <c r="AP85" s="65"/>
      <c r="AQ85" s="65"/>
      <c r="AR85" s="66"/>
      <c r="AS85" s="66"/>
      <c r="AT85" s="66"/>
      <c r="AU85" s="66"/>
      <c r="AV85" s="66"/>
      <c r="AW85" s="66"/>
    </row>
    <row r="86" spans="2:49" s="64" customFormat="1" x14ac:dyDescent="0.2">
      <c r="B86" s="76"/>
      <c r="AO86" s="65"/>
      <c r="AP86" s="65"/>
      <c r="AQ86" s="65"/>
      <c r="AR86" s="66"/>
      <c r="AS86" s="66"/>
      <c r="AT86" s="66"/>
      <c r="AU86" s="66"/>
      <c r="AV86" s="66"/>
      <c r="AW86" s="66"/>
    </row>
    <row r="87" spans="2:49" s="64" customFormat="1" x14ac:dyDescent="0.2">
      <c r="B87" s="76"/>
      <c r="AO87" s="65"/>
      <c r="AP87" s="65"/>
      <c r="AQ87" s="65"/>
      <c r="AR87" s="66"/>
      <c r="AS87" s="66"/>
      <c r="AT87" s="66"/>
      <c r="AU87" s="66"/>
      <c r="AV87" s="66"/>
      <c r="AW87" s="66"/>
    </row>
    <row r="88" spans="2:49" s="64" customFormat="1" x14ac:dyDescent="0.2">
      <c r="B88" s="76"/>
      <c r="AO88" s="65"/>
      <c r="AP88" s="65"/>
      <c r="AQ88" s="65"/>
      <c r="AR88" s="66"/>
      <c r="AS88" s="66"/>
      <c r="AT88" s="66"/>
      <c r="AU88" s="66"/>
      <c r="AV88" s="66"/>
      <c r="AW88" s="66"/>
    </row>
    <row r="89" spans="2:49" s="64" customFormat="1" x14ac:dyDescent="0.2">
      <c r="B89" s="76"/>
      <c r="AO89" s="65"/>
      <c r="AP89" s="65"/>
      <c r="AQ89" s="65"/>
      <c r="AR89" s="66"/>
      <c r="AS89" s="66"/>
      <c r="AT89" s="66"/>
      <c r="AU89" s="66"/>
      <c r="AV89" s="66"/>
      <c r="AW89" s="66"/>
    </row>
    <row r="90" spans="2:49" s="64" customFormat="1" x14ac:dyDescent="0.2">
      <c r="B90" s="76"/>
      <c r="AO90" s="65"/>
      <c r="AP90" s="65"/>
      <c r="AQ90" s="65"/>
      <c r="AR90" s="66"/>
      <c r="AS90" s="66"/>
      <c r="AT90" s="66"/>
      <c r="AU90" s="66"/>
      <c r="AV90" s="66"/>
      <c r="AW90" s="66"/>
    </row>
    <row r="91" spans="2:49" s="64" customFormat="1" x14ac:dyDescent="0.2">
      <c r="B91" s="76"/>
      <c r="AO91" s="65"/>
      <c r="AP91" s="65"/>
      <c r="AQ91" s="65"/>
      <c r="AR91" s="66"/>
      <c r="AS91" s="66"/>
      <c r="AT91" s="66"/>
      <c r="AU91" s="66"/>
      <c r="AV91" s="66"/>
      <c r="AW91" s="66"/>
    </row>
    <row r="92" spans="2:49" s="64" customFormat="1" x14ac:dyDescent="0.2">
      <c r="B92" s="76"/>
      <c r="AO92" s="65"/>
      <c r="AP92" s="65"/>
      <c r="AQ92" s="65"/>
      <c r="AR92" s="66"/>
      <c r="AS92" s="66"/>
      <c r="AT92" s="66"/>
      <c r="AU92" s="66"/>
      <c r="AV92" s="66"/>
      <c r="AW92" s="66"/>
    </row>
    <row r="93" spans="2:49" s="64" customFormat="1" x14ac:dyDescent="0.2">
      <c r="B93" s="76"/>
      <c r="AO93" s="65"/>
      <c r="AP93" s="65"/>
      <c r="AQ93" s="65"/>
      <c r="AR93" s="66"/>
      <c r="AS93" s="66"/>
      <c r="AT93" s="66"/>
      <c r="AU93" s="66"/>
      <c r="AV93" s="66"/>
      <c r="AW93" s="66"/>
    </row>
    <row r="94" spans="2:49" s="64" customFormat="1" x14ac:dyDescent="0.2">
      <c r="B94" s="76"/>
      <c r="AO94" s="65"/>
      <c r="AP94" s="65"/>
      <c r="AQ94" s="65"/>
      <c r="AR94" s="66"/>
      <c r="AS94" s="66"/>
      <c r="AT94" s="66"/>
      <c r="AU94" s="66"/>
      <c r="AV94" s="66"/>
      <c r="AW94" s="66"/>
    </row>
    <row r="95" spans="2:49" s="64" customFormat="1" x14ac:dyDescent="0.2">
      <c r="B95" s="76"/>
      <c r="AO95" s="65"/>
      <c r="AP95" s="65"/>
      <c r="AQ95" s="65"/>
      <c r="AR95" s="66"/>
      <c r="AS95" s="66"/>
      <c r="AT95" s="66"/>
      <c r="AU95" s="66"/>
      <c r="AV95" s="66"/>
      <c r="AW95" s="66"/>
    </row>
    <row r="96" spans="2:49" s="64" customFormat="1" x14ac:dyDescent="0.2">
      <c r="B96" s="76"/>
      <c r="AO96" s="65"/>
      <c r="AP96" s="65"/>
      <c r="AQ96" s="65"/>
      <c r="AR96" s="66"/>
      <c r="AS96" s="66"/>
      <c r="AT96" s="66"/>
      <c r="AU96" s="66"/>
      <c r="AV96" s="66"/>
      <c r="AW96" s="66"/>
    </row>
    <row r="97" spans="2:49" s="64" customFormat="1" x14ac:dyDescent="0.2">
      <c r="B97" s="76"/>
      <c r="AO97" s="65"/>
      <c r="AP97" s="65"/>
      <c r="AQ97" s="65"/>
      <c r="AR97" s="66"/>
      <c r="AS97" s="66"/>
      <c r="AT97" s="66"/>
      <c r="AU97" s="66"/>
      <c r="AV97" s="66"/>
      <c r="AW97" s="66"/>
    </row>
    <row r="98" spans="2:49" s="64" customFormat="1" x14ac:dyDescent="0.2">
      <c r="B98" s="76"/>
      <c r="AO98" s="65"/>
      <c r="AP98" s="65"/>
      <c r="AQ98" s="65"/>
      <c r="AR98" s="66"/>
      <c r="AS98" s="66"/>
      <c r="AT98" s="66"/>
      <c r="AU98" s="66"/>
      <c r="AV98" s="66"/>
      <c r="AW98" s="66"/>
    </row>
    <row r="99" spans="2:49" s="64" customFormat="1" x14ac:dyDescent="0.2">
      <c r="B99" s="76"/>
      <c r="AO99" s="65"/>
      <c r="AP99" s="65"/>
      <c r="AQ99" s="65"/>
      <c r="AR99" s="66"/>
      <c r="AS99" s="66"/>
      <c r="AT99" s="66"/>
      <c r="AU99" s="66"/>
      <c r="AV99" s="66"/>
      <c r="AW99" s="66"/>
    </row>
    <row r="100" spans="2:49" s="64" customFormat="1" x14ac:dyDescent="0.2">
      <c r="B100" s="76"/>
      <c r="AO100" s="65"/>
      <c r="AP100" s="65"/>
      <c r="AQ100" s="65"/>
      <c r="AR100" s="66"/>
      <c r="AS100" s="66"/>
      <c r="AT100" s="66"/>
      <c r="AU100" s="66"/>
      <c r="AV100" s="66"/>
      <c r="AW100" s="66"/>
    </row>
    <row r="101" spans="2:49" s="64" customFormat="1" x14ac:dyDescent="0.2">
      <c r="B101" s="76"/>
      <c r="AO101" s="65"/>
      <c r="AP101" s="65"/>
      <c r="AQ101" s="65"/>
      <c r="AR101" s="66"/>
      <c r="AS101" s="66"/>
      <c r="AT101" s="66"/>
      <c r="AU101" s="66"/>
      <c r="AV101" s="66"/>
      <c r="AW101" s="66"/>
    </row>
    <row r="102" spans="2:49" s="64" customFormat="1" x14ac:dyDescent="0.2">
      <c r="B102" s="76"/>
      <c r="AO102" s="65"/>
      <c r="AP102" s="65"/>
      <c r="AQ102" s="65"/>
      <c r="AR102" s="66"/>
      <c r="AS102" s="66"/>
      <c r="AT102" s="66"/>
      <c r="AU102" s="66"/>
      <c r="AV102" s="66"/>
      <c r="AW102" s="66"/>
    </row>
    <row r="103" spans="2:49" s="64" customFormat="1" x14ac:dyDescent="0.2">
      <c r="B103" s="76"/>
      <c r="AO103" s="65"/>
      <c r="AP103" s="65"/>
      <c r="AQ103" s="65"/>
      <c r="AR103" s="66"/>
      <c r="AS103" s="66"/>
      <c r="AT103" s="66"/>
      <c r="AU103" s="66"/>
      <c r="AV103" s="66"/>
      <c r="AW103" s="66"/>
    </row>
    <row r="104" spans="2:49" s="64" customFormat="1" x14ac:dyDescent="0.2">
      <c r="B104" s="76"/>
      <c r="AO104" s="65"/>
      <c r="AP104" s="65"/>
      <c r="AQ104" s="65"/>
      <c r="AR104" s="66"/>
      <c r="AS104" s="66"/>
      <c r="AT104" s="66"/>
      <c r="AU104" s="66"/>
      <c r="AV104" s="66"/>
      <c r="AW104" s="66"/>
    </row>
    <row r="105" spans="2:49" s="64" customFormat="1" x14ac:dyDescent="0.2">
      <c r="B105" s="76"/>
      <c r="AO105" s="65"/>
      <c r="AP105" s="65"/>
      <c r="AQ105" s="65"/>
      <c r="AR105" s="66"/>
      <c r="AS105" s="66"/>
      <c r="AT105" s="66"/>
      <c r="AU105" s="66"/>
      <c r="AV105" s="66"/>
      <c r="AW105" s="66"/>
    </row>
    <row r="106" spans="2:49" s="64" customFormat="1" x14ac:dyDescent="0.2">
      <c r="B106" s="76"/>
      <c r="AO106" s="65"/>
      <c r="AP106" s="65"/>
      <c r="AQ106" s="65"/>
      <c r="AR106" s="66"/>
      <c r="AS106" s="66"/>
      <c r="AT106" s="66"/>
      <c r="AU106" s="66"/>
      <c r="AV106" s="66"/>
      <c r="AW106" s="66"/>
    </row>
    <row r="107" spans="2:49" s="64" customFormat="1" x14ac:dyDescent="0.2">
      <c r="B107" s="76"/>
      <c r="AO107" s="65"/>
      <c r="AP107" s="65"/>
      <c r="AQ107" s="65"/>
      <c r="AR107" s="66"/>
      <c r="AS107" s="66"/>
      <c r="AT107" s="66"/>
      <c r="AU107" s="66"/>
      <c r="AV107" s="66"/>
      <c r="AW107" s="66"/>
    </row>
    <row r="108" spans="2:49" s="64" customFormat="1" x14ac:dyDescent="0.2">
      <c r="B108" s="76"/>
      <c r="AO108" s="65"/>
      <c r="AP108" s="65"/>
      <c r="AQ108" s="65"/>
      <c r="AR108" s="66"/>
      <c r="AS108" s="66"/>
      <c r="AT108" s="66"/>
      <c r="AU108" s="66"/>
      <c r="AV108" s="66"/>
      <c r="AW108" s="66"/>
    </row>
    <row r="109" spans="2:49" s="64" customFormat="1" x14ac:dyDescent="0.2">
      <c r="B109" s="76"/>
      <c r="AO109" s="65"/>
      <c r="AP109" s="65"/>
      <c r="AQ109" s="65"/>
      <c r="AR109" s="66"/>
      <c r="AS109" s="66"/>
      <c r="AT109" s="66"/>
      <c r="AU109" s="66"/>
      <c r="AV109" s="66"/>
      <c r="AW109" s="66"/>
    </row>
    <row r="110" spans="2:49" s="64" customFormat="1" x14ac:dyDescent="0.2">
      <c r="B110" s="76"/>
      <c r="AO110" s="65"/>
      <c r="AP110" s="65"/>
      <c r="AQ110" s="65"/>
      <c r="AR110" s="66"/>
      <c r="AS110" s="66"/>
      <c r="AT110" s="66"/>
      <c r="AU110" s="66"/>
      <c r="AV110" s="66"/>
      <c r="AW110" s="66"/>
    </row>
    <row r="111" spans="2:49" s="64" customFormat="1" x14ac:dyDescent="0.2">
      <c r="B111" s="76"/>
      <c r="AO111" s="65"/>
      <c r="AP111" s="65"/>
      <c r="AQ111" s="65"/>
      <c r="AR111" s="66"/>
      <c r="AS111" s="66"/>
      <c r="AT111" s="66"/>
      <c r="AU111" s="66"/>
      <c r="AV111" s="66"/>
      <c r="AW111" s="66"/>
    </row>
    <row r="112" spans="2:49" s="64" customFormat="1" x14ac:dyDescent="0.2">
      <c r="B112" s="76"/>
      <c r="AO112" s="65"/>
      <c r="AP112" s="65"/>
      <c r="AQ112" s="65"/>
      <c r="AR112" s="66"/>
      <c r="AS112" s="66"/>
      <c r="AT112" s="66"/>
      <c r="AU112" s="66"/>
      <c r="AV112" s="66"/>
      <c r="AW112" s="66"/>
    </row>
    <row r="113" spans="2:49" s="64" customFormat="1" x14ac:dyDescent="0.2">
      <c r="B113" s="76"/>
      <c r="AO113" s="65"/>
      <c r="AP113" s="65"/>
      <c r="AQ113" s="65"/>
      <c r="AR113" s="66"/>
      <c r="AS113" s="66"/>
      <c r="AT113" s="66"/>
      <c r="AU113" s="66"/>
      <c r="AV113" s="66"/>
      <c r="AW113" s="66"/>
    </row>
    <row r="114" spans="2:49" s="64" customFormat="1" x14ac:dyDescent="0.2">
      <c r="B114" s="76"/>
      <c r="AO114" s="65"/>
      <c r="AP114" s="65"/>
      <c r="AQ114" s="65"/>
      <c r="AR114" s="66"/>
      <c r="AS114" s="66"/>
      <c r="AT114" s="66"/>
      <c r="AU114" s="66"/>
      <c r="AV114" s="66"/>
      <c r="AW114" s="66"/>
    </row>
    <row r="115" spans="2:49" s="64" customFormat="1" x14ac:dyDescent="0.2">
      <c r="B115" s="76"/>
      <c r="AO115" s="65"/>
      <c r="AP115" s="65"/>
      <c r="AQ115" s="65"/>
      <c r="AR115" s="66"/>
      <c r="AS115" s="66"/>
      <c r="AT115" s="66"/>
      <c r="AU115" s="66"/>
      <c r="AV115" s="66"/>
      <c r="AW115" s="66"/>
    </row>
    <row r="116" spans="2:49" s="64" customFormat="1" x14ac:dyDescent="0.2">
      <c r="B116" s="76"/>
      <c r="AO116" s="65"/>
      <c r="AP116" s="65"/>
      <c r="AQ116" s="65"/>
      <c r="AR116" s="66"/>
      <c r="AS116" s="66"/>
      <c r="AT116" s="66"/>
      <c r="AU116" s="66"/>
      <c r="AV116" s="66"/>
      <c r="AW116" s="66"/>
    </row>
    <row r="117" spans="2:49" s="64" customFormat="1" x14ac:dyDescent="0.2">
      <c r="B117" s="76"/>
      <c r="AO117" s="65"/>
      <c r="AP117" s="65"/>
      <c r="AQ117" s="65"/>
      <c r="AR117" s="66"/>
      <c r="AS117" s="66"/>
      <c r="AT117" s="66"/>
      <c r="AU117" s="66"/>
      <c r="AV117" s="66"/>
      <c r="AW117" s="66"/>
    </row>
    <row r="118" spans="2:49" s="64" customFormat="1" x14ac:dyDescent="0.2">
      <c r="B118" s="76"/>
      <c r="AO118" s="65"/>
      <c r="AP118" s="65"/>
      <c r="AQ118" s="65"/>
      <c r="AR118" s="66"/>
      <c r="AS118" s="66"/>
      <c r="AT118" s="66"/>
      <c r="AU118" s="66"/>
      <c r="AV118" s="66"/>
      <c r="AW118" s="66"/>
    </row>
    <row r="119" spans="2:49" s="64" customFormat="1" x14ac:dyDescent="0.2">
      <c r="B119" s="76"/>
      <c r="AO119" s="65"/>
      <c r="AP119" s="65"/>
      <c r="AQ119" s="65"/>
      <c r="AR119" s="66"/>
      <c r="AS119" s="66"/>
      <c r="AT119" s="66"/>
      <c r="AU119" s="66"/>
      <c r="AV119" s="66"/>
      <c r="AW119" s="66"/>
    </row>
    <row r="120" spans="2:49" s="64" customFormat="1" x14ac:dyDescent="0.2">
      <c r="B120" s="76"/>
      <c r="AO120" s="65"/>
      <c r="AP120" s="65"/>
      <c r="AQ120" s="65"/>
      <c r="AR120" s="66"/>
      <c r="AS120" s="66"/>
      <c r="AT120" s="66"/>
      <c r="AU120" s="66"/>
      <c r="AV120" s="66"/>
      <c r="AW120" s="66"/>
    </row>
    <row r="121" spans="2:49" s="64" customFormat="1" x14ac:dyDescent="0.2">
      <c r="B121" s="76"/>
      <c r="AO121" s="65"/>
      <c r="AP121" s="65"/>
      <c r="AQ121" s="65"/>
      <c r="AR121" s="66"/>
      <c r="AS121" s="66"/>
      <c r="AT121" s="66"/>
      <c r="AU121" s="66"/>
      <c r="AV121" s="66"/>
      <c r="AW121" s="66"/>
    </row>
    <row r="122" spans="2:49" s="64" customFormat="1" x14ac:dyDescent="0.2">
      <c r="B122" s="76"/>
      <c r="AO122" s="65"/>
      <c r="AP122" s="65"/>
      <c r="AQ122" s="65"/>
      <c r="AR122" s="66"/>
      <c r="AS122" s="66"/>
      <c r="AT122" s="66"/>
      <c r="AU122" s="66"/>
      <c r="AV122" s="66"/>
      <c r="AW122" s="66"/>
    </row>
    <row r="123" spans="2:49" s="64" customFormat="1" x14ac:dyDescent="0.2">
      <c r="B123" s="76"/>
      <c r="AO123" s="65"/>
      <c r="AP123" s="65"/>
      <c r="AQ123" s="65"/>
      <c r="AR123" s="66"/>
      <c r="AS123" s="66"/>
      <c r="AT123" s="66"/>
      <c r="AU123" s="66"/>
      <c r="AV123" s="66"/>
      <c r="AW123" s="66"/>
    </row>
    <row r="124" spans="2:49" s="64" customFormat="1" x14ac:dyDescent="0.2">
      <c r="B124" s="76"/>
      <c r="AO124" s="65"/>
      <c r="AP124" s="65"/>
      <c r="AQ124" s="65"/>
      <c r="AR124" s="66"/>
      <c r="AS124" s="66"/>
      <c r="AT124" s="66"/>
      <c r="AU124" s="66"/>
      <c r="AV124" s="66"/>
      <c r="AW124" s="66"/>
    </row>
    <row r="125" spans="2:49" s="64" customFormat="1" x14ac:dyDescent="0.2">
      <c r="B125" s="76"/>
      <c r="AO125" s="65"/>
      <c r="AP125" s="65"/>
      <c r="AQ125" s="65"/>
      <c r="AR125" s="66"/>
      <c r="AS125" s="66"/>
      <c r="AT125" s="66"/>
      <c r="AU125" s="66"/>
      <c r="AV125" s="66"/>
      <c r="AW125" s="66"/>
    </row>
    <row r="126" spans="2:49" s="64" customFormat="1" x14ac:dyDescent="0.2">
      <c r="B126" s="76"/>
      <c r="AO126" s="65"/>
      <c r="AP126" s="65"/>
      <c r="AQ126" s="65"/>
      <c r="AR126" s="66"/>
      <c r="AS126" s="66"/>
      <c r="AT126" s="66"/>
      <c r="AU126" s="66"/>
      <c r="AV126" s="66"/>
      <c r="AW126" s="66"/>
    </row>
    <row r="127" spans="2:49" s="64" customFormat="1" x14ac:dyDescent="0.2">
      <c r="B127" s="76"/>
      <c r="AO127" s="65"/>
      <c r="AP127" s="65"/>
      <c r="AQ127" s="65"/>
      <c r="AR127" s="66"/>
      <c r="AS127" s="66"/>
      <c r="AT127" s="66"/>
      <c r="AU127" s="66"/>
      <c r="AV127" s="66"/>
      <c r="AW127" s="66"/>
    </row>
    <row r="128" spans="2:49" s="64" customFormat="1" x14ac:dyDescent="0.2">
      <c r="B128" s="76"/>
      <c r="AO128" s="65"/>
      <c r="AP128" s="65"/>
      <c r="AQ128" s="65"/>
      <c r="AR128" s="66"/>
      <c r="AS128" s="66"/>
      <c r="AT128" s="66"/>
      <c r="AU128" s="66"/>
      <c r="AV128" s="66"/>
      <c r="AW128" s="66"/>
    </row>
    <row r="129" spans="2:49" s="64" customFormat="1" x14ac:dyDescent="0.2">
      <c r="B129" s="76"/>
      <c r="AO129" s="65"/>
      <c r="AP129" s="65"/>
      <c r="AQ129" s="65"/>
      <c r="AR129" s="66"/>
      <c r="AS129" s="66"/>
      <c r="AT129" s="66"/>
      <c r="AU129" s="66"/>
      <c r="AV129" s="66"/>
      <c r="AW129" s="66"/>
    </row>
    <row r="130" spans="2:49" s="64" customFormat="1" x14ac:dyDescent="0.2">
      <c r="B130" s="76"/>
      <c r="AO130" s="65"/>
      <c r="AP130" s="65"/>
      <c r="AQ130" s="65"/>
      <c r="AR130" s="66"/>
      <c r="AS130" s="66"/>
      <c r="AT130" s="66"/>
      <c r="AU130" s="66"/>
      <c r="AV130" s="66"/>
      <c r="AW130" s="66"/>
    </row>
    <row r="131" spans="2:49" s="64" customFormat="1" x14ac:dyDescent="0.2">
      <c r="B131" s="76"/>
      <c r="AO131" s="65"/>
      <c r="AP131" s="65"/>
      <c r="AQ131" s="65"/>
      <c r="AR131" s="66"/>
      <c r="AS131" s="66"/>
      <c r="AT131" s="66"/>
      <c r="AU131" s="66"/>
      <c r="AV131" s="66"/>
      <c r="AW131" s="66"/>
    </row>
    <row r="132" spans="2:49" s="64" customFormat="1" x14ac:dyDescent="0.2">
      <c r="B132" s="76"/>
      <c r="AO132" s="65"/>
      <c r="AP132" s="65"/>
      <c r="AQ132" s="65"/>
      <c r="AR132" s="66"/>
      <c r="AS132" s="66"/>
      <c r="AT132" s="66"/>
      <c r="AU132" s="66"/>
      <c r="AV132" s="66"/>
      <c r="AW132" s="66"/>
    </row>
    <row r="133" spans="2:49" s="64" customFormat="1" x14ac:dyDescent="0.2">
      <c r="B133" s="76"/>
      <c r="AO133" s="65"/>
      <c r="AP133" s="65"/>
      <c r="AQ133" s="65"/>
      <c r="AR133" s="66"/>
      <c r="AS133" s="66"/>
      <c r="AT133" s="66"/>
      <c r="AU133" s="66"/>
      <c r="AV133" s="66"/>
      <c r="AW133" s="66"/>
    </row>
    <row r="134" spans="2:49" s="64" customFormat="1" x14ac:dyDescent="0.2">
      <c r="B134" s="76"/>
      <c r="AO134" s="65"/>
      <c r="AP134" s="65"/>
      <c r="AQ134" s="65"/>
      <c r="AR134" s="66"/>
      <c r="AS134" s="66"/>
      <c r="AT134" s="66"/>
      <c r="AU134" s="66"/>
      <c r="AV134" s="66"/>
      <c r="AW134" s="66"/>
    </row>
    <row r="135" spans="2:49" s="64" customFormat="1" x14ac:dyDescent="0.2">
      <c r="B135" s="76"/>
      <c r="AO135" s="65"/>
      <c r="AP135" s="65"/>
      <c r="AQ135" s="65"/>
      <c r="AR135" s="66"/>
      <c r="AS135" s="66"/>
      <c r="AT135" s="66"/>
      <c r="AU135" s="66"/>
      <c r="AV135" s="66"/>
      <c r="AW135" s="66"/>
    </row>
    <row r="136" spans="2:49" s="64" customFormat="1" x14ac:dyDescent="0.2">
      <c r="B136" s="76"/>
      <c r="AO136" s="65"/>
      <c r="AP136" s="65"/>
      <c r="AQ136" s="65"/>
      <c r="AR136" s="66"/>
      <c r="AS136" s="66"/>
      <c r="AT136" s="66"/>
      <c r="AU136" s="66"/>
      <c r="AV136" s="66"/>
      <c r="AW136" s="66"/>
    </row>
    <row r="137" spans="2:49" s="64" customFormat="1" x14ac:dyDescent="0.2">
      <c r="B137" s="76"/>
      <c r="AO137" s="65"/>
      <c r="AP137" s="65"/>
      <c r="AQ137" s="65"/>
      <c r="AR137" s="66"/>
      <c r="AS137" s="66"/>
      <c r="AT137" s="66"/>
      <c r="AU137" s="66"/>
      <c r="AV137" s="66"/>
      <c r="AW137" s="66"/>
    </row>
    <row r="138" spans="2:49" s="64" customFormat="1" x14ac:dyDescent="0.2">
      <c r="B138" s="76"/>
      <c r="AO138" s="65"/>
      <c r="AP138" s="65"/>
      <c r="AQ138" s="65"/>
      <c r="AR138" s="66"/>
      <c r="AS138" s="66"/>
      <c r="AT138" s="66"/>
      <c r="AU138" s="66"/>
      <c r="AV138" s="66"/>
      <c r="AW138" s="66"/>
    </row>
    <row r="139" spans="2:49" s="64" customFormat="1" x14ac:dyDescent="0.2">
      <c r="B139" s="76"/>
      <c r="AO139" s="65"/>
      <c r="AP139" s="65"/>
      <c r="AQ139" s="65"/>
      <c r="AR139" s="66"/>
      <c r="AS139" s="66"/>
      <c r="AT139" s="66"/>
      <c r="AU139" s="66"/>
      <c r="AV139" s="66"/>
      <c r="AW139" s="66"/>
    </row>
    <row r="140" spans="2:49" s="64" customFormat="1" x14ac:dyDescent="0.2">
      <c r="B140" s="76"/>
      <c r="AO140" s="65"/>
      <c r="AP140" s="65"/>
      <c r="AQ140" s="65"/>
      <c r="AR140" s="66"/>
      <c r="AS140" s="66"/>
      <c r="AT140" s="66"/>
      <c r="AU140" s="66"/>
      <c r="AV140" s="66"/>
      <c r="AW140" s="66"/>
    </row>
    <row r="141" spans="2:49" s="64" customFormat="1" x14ac:dyDescent="0.2">
      <c r="B141" s="76"/>
      <c r="AO141" s="65"/>
      <c r="AP141" s="65"/>
      <c r="AQ141" s="65"/>
      <c r="AR141" s="66"/>
      <c r="AS141" s="66"/>
      <c r="AT141" s="66"/>
      <c r="AU141" s="66"/>
      <c r="AV141" s="66"/>
      <c r="AW141" s="66"/>
    </row>
    <row r="142" spans="2:49" s="64" customFormat="1" x14ac:dyDescent="0.2">
      <c r="B142" s="76"/>
      <c r="AO142" s="65"/>
      <c r="AP142" s="65"/>
      <c r="AQ142" s="65"/>
      <c r="AR142" s="66"/>
      <c r="AS142" s="66"/>
      <c r="AT142" s="66"/>
      <c r="AU142" s="66"/>
      <c r="AV142" s="66"/>
      <c r="AW142" s="66"/>
    </row>
    <row r="143" spans="2:49" s="64" customFormat="1" x14ac:dyDescent="0.2">
      <c r="B143" s="76"/>
      <c r="AO143" s="65"/>
      <c r="AP143" s="65"/>
      <c r="AQ143" s="65"/>
      <c r="AR143" s="66"/>
      <c r="AS143" s="66"/>
      <c r="AT143" s="66"/>
      <c r="AU143" s="66"/>
      <c r="AV143" s="66"/>
      <c r="AW143" s="66"/>
    </row>
    <row r="144" spans="2:49" s="64" customFormat="1" x14ac:dyDescent="0.2">
      <c r="B144" s="76"/>
      <c r="AO144" s="65"/>
      <c r="AP144" s="65"/>
      <c r="AQ144" s="65"/>
      <c r="AR144" s="66"/>
      <c r="AS144" s="66"/>
      <c r="AT144" s="66"/>
      <c r="AU144" s="66"/>
      <c r="AV144" s="66"/>
      <c r="AW144" s="66"/>
    </row>
    <row r="145" spans="2:49" s="64" customFormat="1" x14ac:dyDescent="0.2">
      <c r="B145" s="76"/>
      <c r="AO145" s="65"/>
      <c r="AP145" s="65"/>
      <c r="AQ145" s="65"/>
      <c r="AR145" s="66"/>
      <c r="AS145" s="66"/>
      <c r="AT145" s="66"/>
      <c r="AU145" s="66"/>
      <c r="AV145" s="66"/>
      <c r="AW145" s="66"/>
    </row>
    <row r="146" spans="2:49" s="64" customFormat="1" x14ac:dyDescent="0.2">
      <c r="B146" s="76"/>
      <c r="AO146" s="65"/>
      <c r="AP146" s="65"/>
      <c r="AQ146" s="65"/>
      <c r="AR146" s="66"/>
      <c r="AS146" s="66"/>
      <c r="AT146" s="66"/>
      <c r="AU146" s="66"/>
      <c r="AV146" s="66"/>
      <c r="AW146" s="66"/>
    </row>
    <row r="147" spans="2:49" s="64" customFormat="1" x14ac:dyDescent="0.2">
      <c r="B147" s="76"/>
      <c r="AO147" s="65"/>
      <c r="AP147" s="65"/>
      <c r="AQ147" s="65"/>
      <c r="AR147" s="66"/>
      <c r="AS147" s="66"/>
      <c r="AT147" s="66"/>
      <c r="AU147" s="66"/>
      <c r="AV147" s="66"/>
      <c r="AW147" s="66"/>
    </row>
    <row r="148" spans="2:49" s="64" customFormat="1" x14ac:dyDescent="0.2">
      <c r="B148" s="76"/>
      <c r="AO148" s="65"/>
      <c r="AP148" s="65"/>
      <c r="AQ148" s="65"/>
      <c r="AR148" s="66"/>
      <c r="AS148" s="66"/>
      <c r="AT148" s="66"/>
      <c r="AU148" s="66"/>
      <c r="AV148" s="66"/>
      <c r="AW148" s="66"/>
    </row>
    <row r="149" spans="2:49" s="64" customFormat="1" x14ac:dyDescent="0.2">
      <c r="B149" s="76"/>
      <c r="AO149" s="65"/>
      <c r="AP149" s="65"/>
      <c r="AQ149" s="65"/>
      <c r="AR149" s="66"/>
      <c r="AS149" s="66"/>
      <c r="AT149" s="66"/>
      <c r="AU149" s="66"/>
      <c r="AV149" s="66"/>
      <c r="AW149" s="66"/>
    </row>
    <row r="150" spans="2:49" s="64" customFormat="1" x14ac:dyDescent="0.2">
      <c r="B150" s="76"/>
      <c r="AO150" s="65"/>
      <c r="AP150" s="65"/>
      <c r="AQ150" s="65"/>
      <c r="AR150" s="66"/>
      <c r="AS150" s="66"/>
      <c r="AT150" s="66"/>
      <c r="AU150" s="66"/>
      <c r="AV150" s="66"/>
      <c r="AW150" s="66"/>
    </row>
    <row r="151" spans="2:49" s="64" customFormat="1" x14ac:dyDescent="0.2">
      <c r="B151" s="76"/>
      <c r="AO151" s="65"/>
      <c r="AP151" s="65"/>
      <c r="AQ151" s="65"/>
      <c r="AR151" s="66"/>
      <c r="AS151" s="66"/>
      <c r="AT151" s="66"/>
      <c r="AU151" s="66"/>
      <c r="AV151" s="66"/>
      <c r="AW151" s="66"/>
    </row>
    <row r="152" spans="2:49" s="64" customFormat="1" x14ac:dyDescent="0.2">
      <c r="B152" s="76"/>
      <c r="AO152" s="65"/>
      <c r="AP152" s="65"/>
      <c r="AQ152" s="65"/>
      <c r="AR152" s="66"/>
      <c r="AS152" s="66"/>
      <c r="AT152" s="66"/>
      <c r="AU152" s="66"/>
      <c r="AV152" s="66"/>
      <c r="AW152" s="66"/>
    </row>
    <row r="153" spans="2:49" s="64" customFormat="1" x14ac:dyDescent="0.2">
      <c r="B153" s="76"/>
      <c r="AO153" s="65"/>
      <c r="AP153" s="65"/>
      <c r="AQ153" s="65"/>
      <c r="AR153" s="66"/>
      <c r="AS153" s="66"/>
      <c r="AT153" s="66"/>
      <c r="AU153" s="66"/>
      <c r="AV153" s="66"/>
      <c r="AW153" s="66"/>
    </row>
    <row r="154" spans="2:49" s="64" customFormat="1" x14ac:dyDescent="0.2">
      <c r="B154" s="76"/>
      <c r="AO154" s="65"/>
      <c r="AP154" s="65"/>
      <c r="AQ154" s="65"/>
      <c r="AR154" s="66"/>
      <c r="AS154" s="66"/>
      <c r="AT154" s="66"/>
      <c r="AU154" s="66"/>
      <c r="AV154" s="66"/>
      <c r="AW154" s="66"/>
    </row>
    <row r="155" spans="2:49" s="64" customFormat="1" x14ac:dyDescent="0.2">
      <c r="B155" s="76"/>
      <c r="AO155" s="65"/>
      <c r="AP155" s="65"/>
      <c r="AQ155" s="65"/>
      <c r="AR155" s="66"/>
      <c r="AS155" s="66"/>
      <c r="AT155" s="66"/>
      <c r="AU155" s="66"/>
      <c r="AV155" s="66"/>
      <c r="AW155" s="66"/>
    </row>
    <row r="156" spans="2:49" s="64" customFormat="1" x14ac:dyDescent="0.2">
      <c r="B156" s="76"/>
      <c r="AO156" s="65"/>
      <c r="AP156" s="65"/>
      <c r="AQ156" s="65"/>
      <c r="AR156" s="66"/>
      <c r="AS156" s="66"/>
      <c r="AT156" s="66"/>
      <c r="AU156" s="66"/>
      <c r="AV156" s="66"/>
      <c r="AW156" s="66"/>
    </row>
    <row r="157" spans="2:49" s="64" customFormat="1" x14ac:dyDescent="0.2">
      <c r="B157" s="76"/>
      <c r="AO157" s="65"/>
      <c r="AP157" s="65"/>
      <c r="AQ157" s="65"/>
      <c r="AR157" s="66"/>
      <c r="AS157" s="66"/>
      <c r="AT157" s="66"/>
      <c r="AU157" s="66"/>
      <c r="AV157" s="66"/>
      <c r="AW157" s="66"/>
    </row>
    <row r="158" spans="2:49" s="64" customFormat="1" x14ac:dyDescent="0.2">
      <c r="B158" s="76"/>
      <c r="AO158" s="65"/>
      <c r="AP158" s="65"/>
      <c r="AQ158" s="65"/>
      <c r="AR158" s="66"/>
      <c r="AS158" s="66"/>
      <c r="AT158" s="66"/>
      <c r="AU158" s="66"/>
      <c r="AV158" s="66"/>
      <c r="AW158" s="66"/>
    </row>
    <row r="159" spans="2:49" s="64" customFormat="1" x14ac:dyDescent="0.2">
      <c r="B159" s="76"/>
      <c r="AO159" s="65"/>
      <c r="AP159" s="65"/>
      <c r="AQ159" s="65"/>
      <c r="AR159" s="66"/>
      <c r="AS159" s="66"/>
      <c r="AT159" s="66"/>
      <c r="AU159" s="66"/>
      <c r="AV159" s="66"/>
      <c r="AW159" s="66"/>
    </row>
    <row r="160" spans="2:49" s="64" customFormat="1" x14ac:dyDescent="0.2">
      <c r="B160" s="76"/>
      <c r="AO160" s="65"/>
      <c r="AP160" s="65"/>
      <c r="AQ160" s="65"/>
      <c r="AR160" s="66"/>
      <c r="AS160" s="66"/>
      <c r="AT160" s="66"/>
      <c r="AU160" s="66"/>
      <c r="AV160" s="66"/>
      <c r="AW160" s="66"/>
    </row>
    <row r="161" spans="2:49" s="64" customFormat="1" x14ac:dyDescent="0.2">
      <c r="B161" s="76"/>
      <c r="AO161" s="65"/>
      <c r="AP161" s="65"/>
      <c r="AQ161" s="65"/>
      <c r="AR161" s="66"/>
      <c r="AS161" s="66"/>
      <c r="AT161" s="66"/>
      <c r="AU161" s="66"/>
      <c r="AV161" s="66"/>
      <c r="AW161" s="66"/>
    </row>
    <row r="162" spans="2:49" s="64" customFormat="1" x14ac:dyDescent="0.2">
      <c r="B162" s="76"/>
      <c r="AO162" s="65"/>
      <c r="AP162" s="65"/>
      <c r="AQ162" s="65"/>
      <c r="AR162" s="66"/>
      <c r="AS162" s="66"/>
      <c r="AT162" s="66"/>
      <c r="AU162" s="66"/>
      <c r="AV162" s="66"/>
      <c r="AW162" s="66"/>
    </row>
    <row r="163" spans="2:49" s="64" customFormat="1" x14ac:dyDescent="0.2">
      <c r="B163" s="76"/>
      <c r="AO163" s="65"/>
      <c r="AP163" s="65"/>
      <c r="AQ163" s="65"/>
      <c r="AR163" s="66"/>
      <c r="AS163" s="66"/>
      <c r="AT163" s="66"/>
      <c r="AU163" s="66"/>
      <c r="AV163" s="66"/>
      <c r="AW163" s="66"/>
    </row>
    <row r="164" spans="2:49" s="64" customFormat="1" x14ac:dyDescent="0.2">
      <c r="B164" s="76"/>
      <c r="AO164" s="65"/>
      <c r="AP164" s="65"/>
      <c r="AQ164" s="65"/>
      <c r="AR164" s="66"/>
      <c r="AS164" s="66"/>
      <c r="AT164" s="66"/>
      <c r="AU164" s="66"/>
      <c r="AV164" s="66"/>
      <c r="AW164" s="66"/>
    </row>
    <row r="165" spans="2:49" s="64" customFormat="1" x14ac:dyDescent="0.2">
      <c r="B165" s="76"/>
      <c r="AO165" s="65"/>
      <c r="AP165" s="65"/>
      <c r="AQ165" s="65"/>
      <c r="AR165" s="66"/>
      <c r="AS165" s="66"/>
      <c r="AT165" s="66"/>
      <c r="AU165" s="66"/>
      <c r="AV165" s="66"/>
      <c r="AW165" s="66"/>
    </row>
    <row r="166" spans="2:49" s="64" customFormat="1" x14ac:dyDescent="0.2">
      <c r="B166" s="76"/>
      <c r="AO166" s="65"/>
      <c r="AP166" s="65"/>
      <c r="AQ166" s="65"/>
      <c r="AR166" s="66"/>
      <c r="AS166" s="66"/>
      <c r="AT166" s="66"/>
      <c r="AU166" s="66"/>
      <c r="AV166" s="66"/>
      <c r="AW166" s="66"/>
    </row>
    <row r="167" spans="2:49" s="64" customFormat="1" x14ac:dyDescent="0.2">
      <c r="B167" s="76"/>
      <c r="AO167" s="65"/>
      <c r="AP167" s="65"/>
      <c r="AQ167" s="65"/>
      <c r="AR167" s="66"/>
      <c r="AS167" s="66"/>
      <c r="AT167" s="66"/>
      <c r="AU167" s="66"/>
      <c r="AV167" s="66"/>
      <c r="AW167" s="66"/>
    </row>
    <row r="168" spans="2:49" s="64" customFormat="1" x14ac:dyDescent="0.2">
      <c r="B168" s="76"/>
      <c r="AO168" s="65"/>
      <c r="AP168" s="65"/>
      <c r="AQ168" s="65"/>
      <c r="AR168" s="66"/>
      <c r="AS168" s="66"/>
      <c r="AT168" s="66"/>
      <c r="AU168" s="66"/>
      <c r="AV168" s="66"/>
      <c r="AW168" s="66"/>
    </row>
    <row r="169" spans="2:49" s="64" customFormat="1" x14ac:dyDescent="0.2">
      <c r="B169" s="76"/>
      <c r="AO169" s="65"/>
      <c r="AP169" s="65"/>
      <c r="AQ169" s="65"/>
      <c r="AR169" s="66"/>
      <c r="AS169" s="66"/>
      <c r="AT169" s="66"/>
      <c r="AU169" s="66"/>
      <c r="AV169" s="66"/>
      <c r="AW169" s="66"/>
    </row>
    <row r="170" spans="2:49" s="64" customFormat="1" x14ac:dyDescent="0.2">
      <c r="B170" s="76"/>
      <c r="AO170" s="65"/>
      <c r="AP170" s="65"/>
      <c r="AQ170" s="65"/>
      <c r="AR170" s="66"/>
      <c r="AS170" s="66"/>
      <c r="AT170" s="66"/>
      <c r="AU170" s="66"/>
      <c r="AV170" s="66"/>
      <c r="AW170" s="66"/>
    </row>
    <row r="171" spans="2:49" s="64" customFormat="1" x14ac:dyDescent="0.2">
      <c r="B171" s="76"/>
      <c r="AO171" s="65"/>
      <c r="AP171" s="65"/>
      <c r="AQ171" s="65"/>
      <c r="AR171" s="66"/>
      <c r="AS171" s="66"/>
      <c r="AT171" s="66"/>
      <c r="AU171" s="66"/>
      <c r="AV171" s="66"/>
      <c r="AW171" s="66"/>
    </row>
    <row r="172" spans="2:49" s="64" customFormat="1" x14ac:dyDescent="0.2">
      <c r="B172" s="76"/>
      <c r="AO172" s="65"/>
      <c r="AP172" s="65"/>
      <c r="AQ172" s="65"/>
      <c r="AR172" s="66"/>
      <c r="AS172" s="66"/>
      <c r="AT172" s="66"/>
      <c r="AU172" s="66"/>
      <c r="AV172" s="66"/>
      <c r="AW172" s="66"/>
    </row>
    <row r="173" spans="2:49" s="64" customFormat="1" x14ac:dyDescent="0.2">
      <c r="B173" s="76"/>
      <c r="AO173" s="65"/>
      <c r="AP173" s="65"/>
      <c r="AQ173" s="65"/>
      <c r="AR173" s="66"/>
      <c r="AS173" s="66"/>
      <c r="AT173" s="66"/>
      <c r="AU173" s="66"/>
      <c r="AV173" s="66"/>
      <c r="AW173" s="66"/>
    </row>
    <row r="174" spans="2:49" s="64" customFormat="1" x14ac:dyDescent="0.2">
      <c r="B174" s="76"/>
      <c r="AO174" s="65"/>
      <c r="AP174" s="65"/>
      <c r="AQ174" s="65"/>
      <c r="AR174" s="66"/>
      <c r="AS174" s="66"/>
      <c r="AT174" s="66"/>
      <c r="AU174" s="66"/>
      <c r="AV174" s="66"/>
      <c r="AW174" s="66"/>
    </row>
    <row r="175" spans="2:49" s="64" customFormat="1" x14ac:dyDescent="0.2">
      <c r="B175" s="76"/>
      <c r="AO175" s="65"/>
      <c r="AP175" s="65"/>
      <c r="AQ175" s="65"/>
      <c r="AR175" s="66"/>
      <c r="AS175" s="66"/>
      <c r="AT175" s="66"/>
      <c r="AU175" s="66"/>
      <c r="AV175" s="66"/>
      <c r="AW175" s="66"/>
    </row>
    <row r="176" spans="2:49" s="64" customFormat="1" x14ac:dyDescent="0.2">
      <c r="B176" s="76"/>
      <c r="AO176" s="65"/>
      <c r="AP176" s="65"/>
      <c r="AQ176" s="65"/>
      <c r="AR176" s="66"/>
      <c r="AS176" s="66"/>
      <c r="AT176" s="66"/>
      <c r="AU176" s="66"/>
      <c r="AV176" s="66"/>
      <c r="AW176" s="66"/>
    </row>
    <row r="177" spans="2:49" s="64" customFormat="1" x14ac:dyDescent="0.2">
      <c r="B177" s="76"/>
      <c r="AO177" s="65"/>
      <c r="AP177" s="65"/>
      <c r="AQ177" s="65"/>
      <c r="AR177" s="66"/>
      <c r="AS177" s="66"/>
      <c r="AT177" s="66"/>
      <c r="AU177" s="66"/>
      <c r="AV177" s="66"/>
      <c r="AW177" s="66"/>
    </row>
    <row r="178" spans="2:49" s="64" customFormat="1" x14ac:dyDescent="0.2">
      <c r="B178" s="76"/>
      <c r="AO178" s="65"/>
      <c r="AP178" s="65"/>
      <c r="AQ178" s="65"/>
      <c r="AR178" s="66"/>
      <c r="AS178" s="66"/>
      <c r="AT178" s="66"/>
      <c r="AU178" s="66"/>
      <c r="AV178" s="66"/>
      <c r="AW178" s="66"/>
    </row>
    <row r="179" spans="2:49" s="64" customFormat="1" x14ac:dyDescent="0.2">
      <c r="B179" s="76"/>
      <c r="AO179" s="65"/>
      <c r="AP179" s="65"/>
      <c r="AQ179" s="65"/>
      <c r="AR179" s="66"/>
      <c r="AS179" s="66"/>
      <c r="AT179" s="66"/>
      <c r="AU179" s="66"/>
      <c r="AV179" s="66"/>
      <c r="AW179" s="66"/>
    </row>
    <row r="180" spans="2:49" s="64" customFormat="1" x14ac:dyDescent="0.2">
      <c r="B180" s="76"/>
      <c r="AO180" s="65"/>
      <c r="AP180" s="65"/>
      <c r="AQ180" s="65"/>
      <c r="AR180" s="66"/>
      <c r="AS180" s="66"/>
      <c r="AT180" s="66"/>
      <c r="AU180" s="66"/>
      <c r="AV180" s="66"/>
      <c r="AW180" s="66"/>
    </row>
    <row r="181" spans="2:49" s="64" customFormat="1" x14ac:dyDescent="0.2">
      <c r="B181" s="76"/>
      <c r="AO181" s="65"/>
      <c r="AP181" s="65"/>
      <c r="AQ181" s="65"/>
      <c r="AR181" s="66"/>
      <c r="AS181" s="66"/>
      <c r="AT181" s="66"/>
      <c r="AU181" s="66"/>
      <c r="AV181" s="66"/>
      <c r="AW181" s="66"/>
    </row>
    <row r="182" spans="2:49" s="64" customFormat="1" x14ac:dyDescent="0.2">
      <c r="B182" s="76"/>
      <c r="AO182" s="65"/>
      <c r="AP182" s="65"/>
      <c r="AQ182" s="65"/>
      <c r="AR182" s="66"/>
      <c r="AS182" s="66"/>
      <c r="AT182" s="66"/>
      <c r="AU182" s="66"/>
      <c r="AV182" s="66"/>
      <c r="AW182" s="66"/>
    </row>
    <row r="183" spans="2:49" s="64" customFormat="1" x14ac:dyDescent="0.2">
      <c r="B183" s="76"/>
      <c r="AO183" s="65"/>
      <c r="AP183" s="65"/>
      <c r="AQ183" s="65"/>
      <c r="AR183" s="66"/>
      <c r="AS183" s="66"/>
      <c r="AT183" s="66"/>
      <c r="AU183" s="66"/>
      <c r="AV183" s="66"/>
      <c r="AW183" s="66"/>
    </row>
    <row r="184" spans="2:49" s="64" customFormat="1" x14ac:dyDescent="0.2">
      <c r="B184" s="76"/>
      <c r="AO184" s="65"/>
      <c r="AP184" s="65"/>
      <c r="AQ184" s="65"/>
      <c r="AR184" s="66"/>
      <c r="AS184" s="66"/>
      <c r="AT184" s="66"/>
      <c r="AU184" s="66"/>
      <c r="AV184" s="66"/>
      <c r="AW184" s="66"/>
    </row>
    <row r="185" spans="2:49" s="64" customFormat="1" x14ac:dyDescent="0.2">
      <c r="B185" s="76"/>
      <c r="AO185" s="65"/>
      <c r="AP185" s="65"/>
      <c r="AQ185" s="65"/>
      <c r="AR185" s="66"/>
      <c r="AS185" s="66"/>
      <c r="AT185" s="66"/>
      <c r="AU185" s="66"/>
      <c r="AV185" s="66"/>
      <c r="AW185" s="66"/>
    </row>
    <row r="186" spans="2:49" s="64" customFormat="1" x14ac:dyDescent="0.2">
      <c r="B186" s="76"/>
      <c r="AO186" s="65"/>
      <c r="AP186" s="65"/>
      <c r="AQ186" s="65"/>
      <c r="AR186" s="66"/>
      <c r="AS186" s="66"/>
      <c r="AT186" s="66"/>
      <c r="AU186" s="66"/>
      <c r="AV186" s="66"/>
      <c r="AW186" s="66"/>
    </row>
    <row r="187" spans="2:49" s="64" customFormat="1" x14ac:dyDescent="0.2">
      <c r="B187" s="76"/>
      <c r="AO187" s="65"/>
      <c r="AP187" s="65"/>
      <c r="AQ187" s="65"/>
      <c r="AR187" s="66"/>
      <c r="AS187" s="66"/>
      <c r="AT187" s="66"/>
      <c r="AU187" s="66"/>
      <c r="AV187" s="66"/>
      <c r="AW187" s="66"/>
    </row>
    <row r="188" spans="2:49" s="64" customFormat="1" x14ac:dyDescent="0.2">
      <c r="B188" s="76"/>
      <c r="AO188" s="65"/>
      <c r="AP188" s="65"/>
      <c r="AQ188" s="65"/>
      <c r="AR188" s="66"/>
      <c r="AS188" s="66"/>
      <c r="AT188" s="66"/>
      <c r="AU188" s="66"/>
      <c r="AV188" s="66"/>
      <c r="AW188" s="66"/>
    </row>
    <row r="189" spans="2:49" s="64" customFormat="1" x14ac:dyDescent="0.2">
      <c r="B189" s="76"/>
      <c r="AO189" s="65"/>
      <c r="AP189" s="65"/>
      <c r="AQ189" s="65"/>
      <c r="AR189" s="66"/>
      <c r="AS189" s="66"/>
      <c r="AT189" s="66"/>
      <c r="AU189" s="66"/>
      <c r="AV189" s="66"/>
      <c r="AW189" s="66"/>
    </row>
    <row r="190" spans="2:49" s="64" customFormat="1" x14ac:dyDescent="0.2">
      <c r="B190" s="76"/>
      <c r="AO190" s="65"/>
      <c r="AP190" s="65"/>
      <c r="AQ190" s="65"/>
      <c r="AR190" s="66"/>
      <c r="AS190" s="66"/>
      <c r="AT190" s="66"/>
      <c r="AU190" s="66"/>
      <c r="AV190" s="66"/>
      <c r="AW190" s="66"/>
    </row>
    <row r="191" spans="2:49" s="64" customFormat="1" x14ac:dyDescent="0.2">
      <c r="B191" s="76"/>
      <c r="AO191" s="65"/>
      <c r="AP191" s="65"/>
      <c r="AQ191" s="65"/>
      <c r="AR191" s="66"/>
      <c r="AS191" s="66"/>
      <c r="AT191" s="66"/>
      <c r="AU191" s="66"/>
      <c r="AV191" s="66"/>
      <c r="AW191" s="66"/>
    </row>
    <row r="192" spans="2:49" s="64" customFormat="1" x14ac:dyDescent="0.2">
      <c r="B192" s="76"/>
      <c r="AO192" s="65"/>
      <c r="AP192" s="65"/>
      <c r="AQ192" s="65"/>
      <c r="AR192" s="66"/>
      <c r="AS192" s="66"/>
      <c r="AT192" s="66"/>
      <c r="AU192" s="66"/>
      <c r="AV192" s="66"/>
      <c r="AW192" s="66"/>
    </row>
    <row r="193" spans="2:49" s="64" customFormat="1" x14ac:dyDescent="0.2">
      <c r="B193" s="76"/>
      <c r="AO193" s="65"/>
      <c r="AP193" s="65"/>
      <c r="AQ193" s="65"/>
      <c r="AR193" s="66"/>
      <c r="AS193" s="66"/>
      <c r="AT193" s="66"/>
      <c r="AU193" s="66"/>
      <c r="AV193" s="66"/>
      <c r="AW193" s="66"/>
    </row>
    <row r="194" spans="2:49" s="64" customFormat="1" x14ac:dyDescent="0.2">
      <c r="B194" s="76"/>
      <c r="AO194" s="65"/>
      <c r="AP194" s="65"/>
      <c r="AQ194" s="65"/>
      <c r="AR194" s="66"/>
      <c r="AS194" s="66"/>
      <c r="AT194" s="66"/>
      <c r="AU194" s="66"/>
      <c r="AV194" s="66"/>
      <c r="AW194" s="66"/>
    </row>
    <row r="195" spans="2:49" s="64" customFormat="1" x14ac:dyDescent="0.2">
      <c r="B195" s="76"/>
      <c r="AO195" s="65"/>
      <c r="AP195" s="65"/>
      <c r="AQ195" s="65"/>
      <c r="AR195" s="66"/>
      <c r="AS195" s="66"/>
      <c r="AT195" s="66"/>
      <c r="AU195" s="66"/>
      <c r="AV195" s="66"/>
      <c r="AW195" s="66"/>
    </row>
    <row r="196" spans="2:49" s="64" customFormat="1" x14ac:dyDescent="0.2">
      <c r="B196" s="76"/>
      <c r="AO196" s="65"/>
      <c r="AP196" s="65"/>
      <c r="AQ196" s="65"/>
      <c r="AR196" s="66"/>
      <c r="AS196" s="66"/>
      <c r="AT196" s="66"/>
      <c r="AU196" s="66"/>
      <c r="AV196" s="66"/>
      <c r="AW196" s="66"/>
    </row>
    <row r="197" spans="2:49" s="64" customFormat="1" x14ac:dyDescent="0.2">
      <c r="B197" s="76"/>
      <c r="AO197" s="65"/>
      <c r="AP197" s="65"/>
      <c r="AQ197" s="65"/>
      <c r="AR197" s="66"/>
      <c r="AS197" s="66"/>
      <c r="AT197" s="66"/>
      <c r="AU197" s="66"/>
      <c r="AV197" s="66"/>
      <c r="AW197" s="66"/>
    </row>
    <row r="198" spans="2:49" s="64" customFormat="1" x14ac:dyDescent="0.2">
      <c r="B198" s="76"/>
      <c r="AO198" s="65"/>
      <c r="AP198" s="65"/>
      <c r="AQ198" s="65"/>
      <c r="AR198" s="66"/>
      <c r="AS198" s="66"/>
      <c r="AT198" s="66"/>
      <c r="AU198" s="66"/>
      <c r="AV198" s="66"/>
      <c r="AW198" s="66"/>
    </row>
    <row r="199" spans="2:49" s="64" customFormat="1" x14ac:dyDescent="0.2">
      <c r="B199" s="76"/>
      <c r="AO199" s="65"/>
      <c r="AP199" s="65"/>
      <c r="AQ199" s="65"/>
      <c r="AR199" s="66"/>
      <c r="AS199" s="66"/>
      <c r="AT199" s="66"/>
      <c r="AU199" s="66"/>
      <c r="AV199" s="66"/>
      <c r="AW199" s="66"/>
    </row>
    <row r="200" spans="2:49" s="64" customFormat="1" x14ac:dyDescent="0.2">
      <c r="B200" s="76"/>
      <c r="AO200" s="65"/>
      <c r="AP200" s="65"/>
      <c r="AQ200" s="65"/>
      <c r="AR200" s="66"/>
      <c r="AS200" s="66"/>
      <c r="AT200" s="66"/>
      <c r="AU200" s="66"/>
      <c r="AV200" s="66"/>
      <c r="AW200" s="66"/>
    </row>
    <row r="201" spans="2:49" s="64" customFormat="1" x14ac:dyDescent="0.2">
      <c r="B201" s="76"/>
      <c r="AO201" s="65"/>
      <c r="AP201" s="65"/>
      <c r="AQ201" s="65"/>
      <c r="AR201" s="66"/>
      <c r="AS201" s="66"/>
      <c r="AT201" s="66"/>
      <c r="AU201" s="66"/>
      <c r="AV201" s="66"/>
      <c r="AW201" s="66"/>
    </row>
    <row r="202" spans="2:49" s="64" customFormat="1" x14ac:dyDescent="0.2">
      <c r="B202" s="76"/>
      <c r="AO202" s="65"/>
      <c r="AP202" s="65"/>
      <c r="AQ202" s="65"/>
      <c r="AR202" s="66"/>
      <c r="AS202" s="66"/>
      <c r="AT202" s="66"/>
      <c r="AU202" s="66"/>
      <c r="AV202" s="66"/>
      <c r="AW202" s="66"/>
    </row>
    <row r="203" spans="2:49" s="64" customFormat="1" x14ac:dyDescent="0.2">
      <c r="B203" s="76"/>
      <c r="AO203" s="65"/>
      <c r="AP203" s="65"/>
      <c r="AQ203" s="65"/>
      <c r="AR203" s="66"/>
      <c r="AS203" s="66"/>
      <c r="AT203" s="66"/>
      <c r="AU203" s="66"/>
      <c r="AV203" s="66"/>
      <c r="AW203" s="66"/>
    </row>
    <row r="204" spans="2:49" s="64" customFormat="1" x14ac:dyDescent="0.2">
      <c r="B204" s="76"/>
      <c r="AO204" s="65"/>
      <c r="AP204" s="65"/>
      <c r="AQ204" s="65"/>
      <c r="AR204" s="66"/>
      <c r="AS204" s="66"/>
      <c r="AT204" s="66"/>
      <c r="AU204" s="66"/>
      <c r="AV204" s="66"/>
      <c r="AW204" s="66"/>
    </row>
    <row r="205" spans="2:49" s="64" customFormat="1" x14ac:dyDescent="0.2">
      <c r="B205" s="76"/>
      <c r="AO205" s="65"/>
      <c r="AP205" s="65"/>
      <c r="AQ205" s="65"/>
      <c r="AR205" s="66"/>
      <c r="AS205" s="66"/>
      <c r="AT205" s="66"/>
      <c r="AU205" s="66"/>
      <c r="AV205" s="66"/>
      <c r="AW205" s="66"/>
    </row>
    <row r="206" spans="2:49" s="64" customFormat="1" x14ac:dyDescent="0.2">
      <c r="B206" s="76"/>
      <c r="AO206" s="65"/>
      <c r="AP206" s="65"/>
      <c r="AQ206" s="65"/>
      <c r="AR206" s="66"/>
      <c r="AS206" s="66"/>
      <c r="AT206" s="66"/>
      <c r="AU206" s="66"/>
      <c r="AV206" s="66"/>
      <c r="AW206" s="66"/>
    </row>
    <row r="207" spans="2:49" s="64" customFormat="1" x14ac:dyDescent="0.2">
      <c r="B207" s="76"/>
      <c r="AO207" s="65"/>
      <c r="AP207" s="65"/>
      <c r="AQ207" s="65"/>
      <c r="AR207" s="66"/>
      <c r="AS207" s="66"/>
      <c r="AT207" s="66"/>
      <c r="AU207" s="66"/>
      <c r="AV207" s="66"/>
      <c r="AW207" s="66"/>
    </row>
    <row r="208" spans="2:49" s="64" customFormat="1" x14ac:dyDescent="0.2">
      <c r="B208" s="76"/>
      <c r="AO208" s="65"/>
      <c r="AP208" s="65"/>
      <c r="AQ208" s="65"/>
      <c r="AR208" s="66"/>
      <c r="AS208" s="66"/>
      <c r="AT208" s="66"/>
      <c r="AU208" s="66"/>
      <c r="AV208" s="66"/>
      <c r="AW208" s="66"/>
    </row>
    <row r="209" spans="2:49" s="64" customFormat="1" x14ac:dyDescent="0.2">
      <c r="B209" s="76"/>
      <c r="AO209" s="65"/>
      <c r="AP209" s="65"/>
      <c r="AQ209" s="65"/>
      <c r="AR209" s="66"/>
      <c r="AS209" s="66"/>
      <c r="AT209" s="66"/>
      <c r="AU209" s="66"/>
      <c r="AV209" s="66"/>
      <c r="AW209" s="66"/>
    </row>
    <row r="210" spans="2:49" s="64" customFormat="1" x14ac:dyDescent="0.2">
      <c r="B210" s="76"/>
      <c r="AO210" s="65"/>
      <c r="AP210" s="65"/>
      <c r="AQ210" s="65"/>
      <c r="AR210" s="66"/>
      <c r="AS210" s="66"/>
      <c r="AT210" s="66"/>
      <c r="AU210" s="66"/>
      <c r="AV210" s="66"/>
      <c r="AW210" s="66"/>
    </row>
    <row r="211" spans="2:49" s="64" customFormat="1" x14ac:dyDescent="0.2">
      <c r="B211" s="76"/>
      <c r="AO211" s="65"/>
      <c r="AP211" s="65"/>
      <c r="AQ211" s="65"/>
      <c r="AR211" s="66"/>
      <c r="AS211" s="66"/>
      <c r="AT211" s="66"/>
      <c r="AU211" s="66"/>
      <c r="AV211" s="66"/>
      <c r="AW211" s="66"/>
    </row>
    <row r="212" spans="2:49" s="64" customFormat="1" x14ac:dyDescent="0.2">
      <c r="B212" s="76"/>
      <c r="AO212" s="65"/>
      <c r="AP212" s="65"/>
      <c r="AQ212" s="65"/>
      <c r="AR212" s="66"/>
      <c r="AS212" s="66"/>
      <c r="AT212" s="66"/>
      <c r="AU212" s="66"/>
      <c r="AV212" s="66"/>
      <c r="AW212" s="66"/>
    </row>
    <row r="213" spans="2:49" s="64" customFormat="1" x14ac:dyDescent="0.2">
      <c r="B213" s="76"/>
      <c r="AO213" s="65"/>
      <c r="AP213" s="65"/>
      <c r="AQ213" s="65"/>
      <c r="AR213" s="66"/>
      <c r="AS213" s="66"/>
      <c r="AT213" s="66"/>
      <c r="AU213" s="66"/>
      <c r="AV213" s="66"/>
      <c r="AW213" s="66"/>
    </row>
    <row r="214" spans="2:49" s="64" customFormat="1" x14ac:dyDescent="0.2">
      <c r="B214" s="76"/>
      <c r="AO214" s="65"/>
      <c r="AP214" s="65"/>
      <c r="AQ214" s="65"/>
      <c r="AR214" s="66"/>
      <c r="AS214" s="66"/>
      <c r="AT214" s="66"/>
      <c r="AU214" s="66"/>
      <c r="AV214" s="66"/>
      <c r="AW214" s="66"/>
    </row>
    <row r="215" spans="2:49" s="64" customFormat="1" x14ac:dyDescent="0.2">
      <c r="B215" s="76"/>
      <c r="AO215" s="65"/>
      <c r="AP215" s="65"/>
      <c r="AQ215" s="65"/>
      <c r="AR215" s="66"/>
      <c r="AS215" s="66"/>
      <c r="AT215" s="66"/>
      <c r="AU215" s="66"/>
      <c r="AV215" s="66"/>
      <c r="AW215" s="66"/>
    </row>
    <row r="216" spans="2:49" s="64" customFormat="1" x14ac:dyDescent="0.2">
      <c r="B216" s="76"/>
      <c r="AO216" s="65"/>
      <c r="AP216" s="65"/>
      <c r="AQ216" s="65"/>
      <c r="AR216" s="66"/>
      <c r="AS216" s="66"/>
      <c r="AT216" s="66"/>
      <c r="AU216" s="66"/>
      <c r="AV216" s="66"/>
      <c r="AW216" s="66"/>
    </row>
    <row r="217" spans="2:49" s="64" customFormat="1" x14ac:dyDescent="0.2">
      <c r="B217" s="76"/>
      <c r="AO217" s="65"/>
      <c r="AP217" s="65"/>
      <c r="AQ217" s="65"/>
      <c r="AR217" s="66"/>
      <c r="AS217" s="66"/>
      <c r="AT217" s="66"/>
      <c r="AU217" s="66"/>
      <c r="AV217" s="66"/>
      <c r="AW217" s="66"/>
    </row>
    <row r="218" spans="2:49" s="64" customFormat="1" x14ac:dyDescent="0.2">
      <c r="B218" s="76"/>
      <c r="AO218" s="65"/>
      <c r="AP218" s="65"/>
      <c r="AQ218" s="65"/>
      <c r="AR218" s="66"/>
      <c r="AS218" s="66"/>
      <c r="AT218" s="66"/>
      <c r="AU218" s="66"/>
      <c r="AV218" s="66"/>
      <c r="AW218" s="66"/>
    </row>
    <row r="219" spans="2:49" s="64" customFormat="1" x14ac:dyDescent="0.2">
      <c r="B219" s="76"/>
      <c r="AO219" s="65"/>
      <c r="AP219" s="65"/>
      <c r="AQ219" s="65"/>
      <c r="AR219" s="66"/>
      <c r="AS219" s="66"/>
      <c r="AT219" s="66"/>
      <c r="AU219" s="66"/>
      <c r="AV219" s="66"/>
      <c r="AW219" s="66"/>
    </row>
    <row r="220" spans="2:49" s="64" customFormat="1" x14ac:dyDescent="0.2">
      <c r="B220" s="76"/>
      <c r="AO220" s="65"/>
      <c r="AP220" s="65"/>
      <c r="AQ220" s="65"/>
      <c r="AR220" s="66"/>
      <c r="AS220" s="66"/>
      <c r="AT220" s="66"/>
      <c r="AU220" s="66"/>
      <c r="AV220" s="66"/>
      <c r="AW220" s="66"/>
    </row>
    <row r="221" spans="2:49" s="64" customFormat="1" x14ac:dyDescent="0.2">
      <c r="B221" s="76"/>
      <c r="AO221" s="65"/>
      <c r="AP221" s="65"/>
      <c r="AQ221" s="65"/>
      <c r="AR221" s="66"/>
      <c r="AS221" s="66"/>
      <c r="AT221" s="66"/>
      <c r="AU221" s="66"/>
      <c r="AV221" s="66"/>
      <c r="AW221" s="66"/>
    </row>
    <row r="222" spans="2:49" s="64" customFormat="1" x14ac:dyDescent="0.2">
      <c r="B222" s="76"/>
      <c r="AO222" s="65"/>
      <c r="AP222" s="65"/>
      <c r="AQ222" s="65"/>
      <c r="AR222" s="66"/>
      <c r="AS222" s="66"/>
      <c r="AT222" s="66"/>
      <c r="AU222" s="66"/>
      <c r="AV222" s="66"/>
      <c r="AW222" s="66"/>
    </row>
    <row r="223" spans="2:49" s="64" customFormat="1" x14ac:dyDescent="0.2">
      <c r="B223" s="76"/>
      <c r="AO223" s="65"/>
      <c r="AP223" s="65"/>
      <c r="AQ223" s="65"/>
      <c r="AR223" s="66"/>
      <c r="AS223" s="66"/>
      <c r="AT223" s="66"/>
      <c r="AU223" s="66"/>
      <c r="AV223" s="66"/>
      <c r="AW223" s="66"/>
    </row>
    <row r="224" spans="2:49" s="64" customFormat="1" x14ac:dyDescent="0.2">
      <c r="B224" s="76"/>
      <c r="AO224" s="65"/>
      <c r="AP224" s="65"/>
      <c r="AQ224" s="65"/>
      <c r="AR224" s="66"/>
      <c r="AS224" s="66"/>
      <c r="AT224" s="66"/>
      <c r="AU224" s="66"/>
      <c r="AV224" s="66"/>
      <c r="AW224" s="66"/>
    </row>
    <row r="225" spans="2:49" s="64" customFormat="1" x14ac:dyDescent="0.2">
      <c r="B225" s="76"/>
      <c r="AO225" s="65"/>
      <c r="AP225" s="65"/>
      <c r="AQ225" s="65"/>
      <c r="AR225" s="66"/>
      <c r="AS225" s="66"/>
      <c r="AT225" s="66"/>
      <c r="AU225" s="66"/>
      <c r="AV225" s="66"/>
      <c r="AW225" s="66"/>
    </row>
    <row r="226" spans="2:49" s="64" customFormat="1" x14ac:dyDescent="0.2">
      <c r="B226" s="76"/>
      <c r="AO226" s="65"/>
      <c r="AP226" s="65"/>
      <c r="AQ226" s="65"/>
      <c r="AR226" s="66"/>
      <c r="AS226" s="66"/>
      <c r="AT226" s="66"/>
      <c r="AU226" s="66"/>
      <c r="AV226" s="66"/>
      <c r="AW226" s="66"/>
    </row>
    <row r="227" spans="2:49" s="64" customFormat="1" x14ac:dyDescent="0.2">
      <c r="B227" s="76"/>
      <c r="AO227" s="65"/>
      <c r="AP227" s="65"/>
      <c r="AQ227" s="65"/>
      <c r="AR227" s="66"/>
      <c r="AS227" s="66"/>
      <c r="AT227" s="66"/>
      <c r="AU227" s="66"/>
      <c r="AV227" s="66"/>
      <c r="AW227" s="66"/>
    </row>
    <row r="228" spans="2:49" s="64" customFormat="1" x14ac:dyDescent="0.2">
      <c r="B228" s="76"/>
      <c r="AO228" s="65"/>
      <c r="AP228" s="65"/>
      <c r="AQ228" s="65"/>
      <c r="AR228" s="66"/>
      <c r="AS228" s="66"/>
      <c r="AT228" s="66"/>
      <c r="AU228" s="66"/>
      <c r="AV228" s="66"/>
      <c r="AW228" s="66"/>
    </row>
    <row r="229" spans="2:49" s="64" customFormat="1" x14ac:dyDescent="0.2">
      <c r="B229" s="76"/>
      <c r="AO229" s="65"/>
      <c r="AP229" s="65"/>
      <c r="AQ229" s="65"/>
      <c r="AR229" s="66"/>
      <c r="AS229" s="66"/>
      <c r="AT229" s="66"/>
      <c r="AU229" s="66"/>
      <c r="AV229" s="66"/>
      <c r="AW229" s="66"/>
    </row>
    <row r="230" spans="2:49" s="64" customFormat="1" x14ac:dyDescent="0.2">
      <c r="B230" s="76"/>
      <c r="AO230" s="65"/>
      <c r="AP230" s="65"/>
      <c r="AQ230" s="65"/>
      <c r="AR230" s="66"/>
      <c r="AS230" s="66"/>
      <c r="AT230" s="66"/>
      <c r="AU230" s="66"/>
      <c r="AV230" s="66"/>
      <c r="AW230" s="66"/>
    </row>
    <row r="231" spans="2:49" s="64" customFormat="1" x14ac:dyDescent="0.2">
      <c r="B231" s="76"/>
      <c r="AO231" s="65"/>
      <c r="AP231" s="65"/>
      <c r="AQ231" s="65"/>
      <c r="AR231" s="66"/>
      <c r="AS231" s="66"/>
      <c r="AT231" s="66"/>
      <c r="AU231" s="66"/>
      <c r="AV231" s="66"/>
      <c r="AW231" s="66"/>
    </row>
    <row r="232" spans="2:49" s="64" customFormat="1" x14ac:dyDescent="0.2">
      <c r="B232" s="76"/>
      <c r="AO232" s="65"/>
      <c r="AP232" s="65"/>
      <c r="AQ232" s="65"/>
      <c r="AR232" s="66"/>
      <c r="AS232" s="66"/>
      <c r="AT232" s="66"/>
      <c r="AU232" s="66"/>
      <c r="AV232" s="66"/>
      <c r="AW232" s="66"/>
    </row>
    <row r="233" spans="2:49" s="64" customFormat="1" x14ac:dyDescent="0.2">
      <c r="B233" s="76"/>
      <c r="AO233" s="65"/>
      <c r="AP233" s="65"/>
      <c r="AQ233" s="65"/>
      <c r="AR233" s="66"/>
      <c r="AS233" s="66"/>
      <c r="AT233" s="66"/>
      <c r="AU233" s="66"/>
      <c r="AV233" s="66"/>
      <c r="AW233" s="66"/>
    </row>
    <row r="234" spans="2:49" s="64" customFormat="1" x14ac:dyDescent="0.2">
      <c r="B234" s="76"/>
      <c r="AO234" s="65"/>
      <c r="AP234" s="65"/>
      <c r="AQ234" s="65"/>
      <c r="AR234" s="66"/>
      <c r="AS234" s="66"/>
      <c r="AT234" s="66"/>
      <c r="AU234" s="66"/>
      <c r="AV234" s="66"/>
      <c r="AW234" s="66"/>
    </row>
    <row r="235" spans="2:49" s="64" customFormat="1" x14ac:dyDescent="0.2">
      <c r="B235" s="76"/>
      <c r="AO235" s="65"/>
      <c r="AP235" s="65"/>
      <c r="AQ235" s="65"/>
      <c r="AR235" s="66"/>
      <c r="AS235" s="66"/>
      <c r="AT235" s="66"/>
      <c r="AU235" s="66"/>
      <c r="AV235" s="66"/>
      <c r="AW235" s="66"/>
    </row>
    <row r="236" spans="2:49" s="64" customFormat="1" x14ac:dyDescent="0.2">
      <c r="B236" s="76"/>
      <c r="AO236" s="65"/>
      <c r="AP236" s="65"/>
      <c r="AQ236" s="65"/>
      <c r="AR236" s="66"/>
      <c r="AS236" s="66"/>
      <c r="AT236" s="66"/>
      <c r="AU236" s="66"/>
      <c r="AV236" s="66"/>
      <c r="AW236" s="66"/>
    </row>
    <row r="237" spans="2:49" s="64" customFormat="1" x14ac:dyDescent="0.2">
      <c r="B237" s="76"/>
      <c r="AO237" s="65"/>
      <c r="AP237" s="65"/>
      <c r="AQ237" s="65"/>
      <c r="AR237" s="66"/>
      <c r="AS237" s="66"/>
      <c r="AT237" s="66"/>
      <c r="AU237" s="66"/>
      <c r="AV237" s="66"/>
      <c r="AW237" s="66"/>
    </row>
    <row r="238" spans="2:49" s="64" customFormat="1" x14ac:dyDescent="0.2">
      <c r="B238" s="76"/>
      <c r="AO238" s="65"/>
      <c r="AP238" s="65"/>
      <c r="AQ238" s="65"/>
      <c r="AR238" s="66"/>
      <c r="AS238" s="66"/>
      <c r="AT238" s="66"/>
      <c r="AU238" s="66"/>
      <c r="AV238" s="66"/>
      <c r="AW238" s="66"/>
    </row>
    <row r="239" spans="2:49" s="64" customFormat="1" x14ac:dyDescent="0.2">
      <c r="B239" s="76"/>
      <c r="AO239" s="65"/>
      <c r="AP239" s="65"/>
      <c r="AQ239" s="65"/>
      <c r="AR239" s="66"/>
      <c r="AS239" s="66"/>
      <c r="AT239" s="66"/>
      <c r="AU239" s="66"/>
      <c r="AV239" s="66"/>
      <c r="AW239" s="66"/>
    </row>
    <row r="240" spans="2:49" s="64" customFormat="1" x14ac:dyDescent="0.2">
      <c r="B240" s="76"/>
      <c r="AO240" s="65"/>
      <c r="AP240" s="65"/>
      <c r="AQ240" s="65"/>
      <c r="AR240" s="66"/>
      <c r="AS240" s="66"/>
      <c r="AT240" s="66"/>
      <c r="AU240" s="66"/>
      <c r="AV240" s="66"/>
      <c r="AW240" s="66"/>
    </row>
    <row r="241" spans="2:49" s="64" customFormat="1" x14ac:dyDescent="0.2">
      <c r="B241" s="76"/>
      <c r="AO241" s="65"/>
      <c r="AP241" s="65"/>
      <c r="AQ241" s="65"/>
      <c r="AR241" s="66"/>
      <c r="AS241" s="66"/>
      <c r="AT241" s="66"/>
      <c r="AU241" s="66"/>
      <c r="AV241" s="66"/>
      <c r="AW241" s="66"/>
    </row>
    <row r="242" spans="2:49" s="64" customFormat="1" x14ac:dyDescent="0.2">
      <c r="B242" s="76"/>
      <c r="AO242" s="65"/>
      <c r="AP242" s="65"/>
      <c r="AQ242" s="65"/>
      <c r="AR242" s="66"/>
      <c r="AS242" s="66"/>
      <c r="AT242" s="66"/>
      <c r="AU242" s="66"/>
      <c r="AV242" s="66"/>
      <c r="AW242" s="66"/>
    </row>
    <row r="243" spans="2:49" s="64" customFormat="1" x14ac:dyDescent="0.2">
      <c r="B243" s="76"/>
      <c r="AO243" s="65"/>
      <c r="AP243" s="65"/>
      <c r="AQ243" s="65"/>
      <c r="AR243" s="66"/>
      <c r="AS243" s="66"/>
      <c r="AT243" s="66"/>
      <c r="AU243" s="66"/>
      <c r="AV243" s="66"/>
      <c r="AW243" s="66"/>
    </row>
    <row r="244" spans="2:49" s="64" customFormat="1" x14ac:dyDescent="0.2">
      <c r="B244" s="76"/>
      <c r="AO244" s="65"/>
      <c r="AP244" s="65"/>
      <c r="AQ244" s="65"/>
      <c r="AR244" s="66"/>
      <c r="AS244" s="66"/>
      <c r="AT244" s="66"/>
      <c r="AU244" s="66"/>
      <c r="AV244" s="66"/>
      <c r="AW244" s="66"/>
    </row>
    <row r="245" spans="2:49" s="64" customFormat="1" x14ac:dyDescent="0.2">
      <c r="B245" s="76"/>
      <c r="AO245" s="65"/>
      <c r="AP245" s="65"/>
      <c r="AQ245" s="65"/>
      <c r="AR245" s="66"/>
      <c r="AS245" s="66"/>
      <c r="AT245" s="66"/>
      <c r="AU245" s="66"/>
      <c r="AV245" s="66"/>
      <c r="AW245" s="66"/>
    </row>
    <row r="246" spans="2:49" s="64" customFormat="1" x14ac:dyDescent="0.2">
      <c r="B246" s="76"/>
      <c r="AO246" s="65"/>
      <c r="AP246" s="65"/>
      <c r="AQ246" s="65"/>
      <c r="AR246" s="66"/>
      <c r="AS246" s="66"/>
      <c r="AT246" s="66"/>
      <c r="AU246" s="66"/>
      <c r="AV246" s="66"/>
      <c r="AW246" s="66"/>
    </row>
    <row r="247" spans="2:49" s="64" customFormat="1" x14ac:dyDescent="0.2">
      <c r="B247" s="76"/>
      <c r="AO247" s="65"/>
      <c r="AP247" s="65"/>
      <c r="AQ247" s="65"/>
      <c r="AR247" s="66"/>
      <c r="AS247" s="66"/>
      <c r="AT247" s="66"/>
      <c r="AU247" s="66"/>
      <c r="AV247" s="66"/>
      <c r="AW247" s="66"/>
    </row>
    <row r="248" spans="2:49" s="64" customFormat="1" x14ac:dyDescent="0.2">
      <c r="B248" s="76"/>
      <c r="AO248" s="65"/>
      <c r="AP248" s="65"/>
      <c r="AQ248" s="65"/>
      <c r="AR248" s="66"/>
      <c r="AS248" s="66"/>
      <c r="AT248" s="66"/>
      <c r="AU248" s="66"/>
      <c r="AV248" s="66"/>
      <c r="AW248" s="66"/>
    </row>
    <row r="249" spans="2:49" s="64" customFormat="1" x14ac:dyDescent="0.2">
      <c r="B249" s="76"/>
      <c r="AO249" s="65"/>
      <c r="AP249" s="65"/>
      <c r="AQ249" s="65"/>
      <c r="AR249" s="66"/>
      <c r="AS249" s="66"/>
      <c r="AT249" s="66"/>
      <c r="AU249" s="66"/>
      <c r="AV249" s="66"/>
      <c r="AW249" s="66"/>
    </row>
    <row r="250" spans="2:49" s="64" customFormat="1" x14ac:dyDescent="0.2">
      <c r="B250" s="76"/>
      <c r="AO250" s="65"/>
      <c r="AP250" s="65"/>
      <c r="AQ250" s="65"/>
      <c r="AR250" s="66"/>
      <c r="AS250" s="66"/>
      <c r="AT250" s="66"/>
      <c r="AU250" s="66"/>
      <c r="AV250" s="66"/>
      <c r="AW250" s="66"/>
    </row>
    <row r="251" spans="2:49" s="64" customFormat="1" x14ac:dyDescent="0.2">
      <c r="B251" s="76"/>
      <c r="AO251" s="65"/>
      <c r="AP251" s="65"/>
      <c r="AQ251" s="65"/>
      <c r="AR251" s="66"/>
      <c r="AS251" s="66"/>
      <c r="AT251" s="66"/>
      <c r="AU251" s="66"/>
      <c r="AV251" s="66"/>
      <c r="AW251" s="66"/>
    </row>
    <row r="252" spans="2:49" s="64" customFormat="1" x14ac:dyDescent="0.2">
      <c r="B252" s="76"/>
      <c r="AO252" s="65"/>
      <c r="AP252" s="65"/>
      <c r="AQ252" s="65"/>
      <c r="AR252" s="66"/>
      <c r="AS252" s="66"/>
      <c r="AT252" s="66"/>
      <c r="AU252" s="66"/>
      <c r="AV252" s="66"/>
      <c r="AW252" s="66"/>
    </row>
    <row r="253" spans="2:49" s="64" customFormat="1" x14ac:dyDescent="0.2">
      <c r="B253" s="76"/>
      <c r="AO253" s="65"/>
      <c r="AP253" s="65"/>
      <c r="AQ253" s="65"/>
      <c r="AR253" s="66"/>
      <c r="AS253" s="66"/>
      <c r="AT253" s="66"/>
      <c r="AU253" s="66"/>
      <c r="AV253" s="66"/>
      <c r="AW253" s="66"/>
    </row>
    <row r="254" spans="2:49" s="64" customFormat="1" x14ac:dyDescent="0.2">
      <c r="B254" s="76"/>
      <c r="AO254" s="65"/>
      <c r="AP254" s="65"/>
      <c r="AQ254" s="65"/>
      <c r="AR254" s="66"/>
      <c r="AS254" s="66"/>
      <c r="AT254" s="66"/>
      <c r="AU254" s="66"/>
      <c r="AV254" s="66"/>
      <c r="AW254" s="66"/>
    </row>
    <row r="255" spans="2:49" s="64" customFormat="1" x14ac:dyDescent="0.2">
      <c r="B255" s="76"/>
      <c r="AO255" s="65"/>
      <c r="AP255" s="65"/>
      <c r="AQ255" s="65"/>
      <c r="AR255" s="66"/>
      <c r="AS255" s="66"/>
      <c r="AT255" s="66"/>
      <c r="AU255" s="66"/>
      <c r="AV255" s="66"/>
      <c r="AW255" s="66"/>
    </row>
    <row r="256" spans="2:49" s="64" customFormat="1" x14ac:dyDescent="0.2">
      <c r="B256" s="76"/>
      <c r="AO256" s="65"/>
      <c r="AP256" s="65"/>
      <c r="AQ256" s="65"/>
      <c r="AR256" s="66"/>
      <c r="AS256" s="66"/>
      <c r="AT256" s="66"/>
      <c r="AU256" s="66"/>
      <c r="AV256" s="66"/>
      <c r="AW256" s="66"/>
    </row>
    <row r="257" spans="2:49" s="64" customFormat="1" x14ac:dyDescent="0.2">
      <c r="B257" s="76"/>
      <c r="AO257" s="65"/>
      <c r="AP257" s="65"/>
      <c r="AQ257" s="65"/>
      <c r="AR257" s="66"/>
      <c r="AS257" s="66"/>
      <c r="AT257" s="66"/>
      <c r="AU257" s="66"/>
      <c r="AV257" s="66"/>
      <c r="AW257" s="66"/>
    </row>
    <row r="258" spans="2:49" s="64" customFormat="1" x14ac:dyDescent="0.2">
      <c r="B258" s="76"/>
      <c r="AO258" s="65"/>
      <c r="AP258" s="65"/>
      <c r="AQ258" s="65"/>
      <c r="AR258" s="66"/>
      <c r="AS258" s="66"/>
      <c r="AT258" s="66"/>
      <c r="AU258" s="66"/>
      <c r="AV258" s="66"/>
      <c r="AW258" s="66"/>
    </row>
    <row r="259" spans="2:49" s="64" customFormat="1" x14ac:dyDescent="0.2">
      <c r="B259" s="76"/>
      <c r="AO259" s="65"/>
      <c r="AP259" s="65"/>
      <c r="AQ259" s="65"/>
      <c r="AR259" s="66"/>
      <c r="AS259" s="66"/>
      <c r="AT259" s="66"/>
      <c r="AU259" s="66"/>
      <c r="AV259" s="66"/>
      <c r="AW259" s="66"/>
    </row>
    <row r="260" spans="2:49" s="64" customFormat="1" x14ac:dyDescent="0.2">
      <c r="B260" s="76"/>
      <c r="AO260" s="65"/>
      <c r="AP260" s="65"/>
      <c r="AQ260" s="65"/>
      <c r="AR260" s="66"/>
      <c r="AS260" s="66"/>
      <c r="AT260" s="66"/>
      <c r="AU260" s="66"/>
      <c r="AV260" s="66"/>
      <c r="AW260" s="66"/>
    </row>
    <row r="261" spans="2:49" s="64" customFormat="1" x14ac:dyDescent="0.2">
      <c r="B261" s="76"/>
      <c r="AO261" s="65"/>
      <c r="AP261" s="65"/>
      <c r="AQ261" s="65"/>
      <c r="AR261" s="66"/>
      <c r="AS261" s="66"/>
      <c r="AT261" s="66"/>
      <c r="AU261" s="66"/>
      <c r="AV261" s="66"/>
      <c r="AW261" s="66"/>
    </row>
    <row r="262" spans="2:49" s="64" customFormat="1" x14ac:dyDescent="0.2">
      <c r="B262" s="76"/>
      <c r="AO262" s="65"/>
      <c r="AP262" s="65"/>
      <c r="AQ262" s="65"/>
      <c r="AR262" s="66"/>
      <c r="AS262" s="66"/>
      <c r="AT262" s="66"/>
      <c r="AU262" s="66"/>
      <c r="AV262" s="66"/>
      <c r="AW262" s="66"/>
    </row>
    <row r="263" spans="2:49" s="64" customFormat="1" x14ac:dyDescent="0.2">
      <c r="B263" s="76"/>
      <c r="AO263" s="65"/>
      <c r="AP263" s="65"/>
      <c r="AQ263" s="65"/>
      <c r="AR263" s="66"/>
      <c r="AS263" s="66"/>
      <c r="AT263" s="66"/>
      <c r="AU263" s="66"/>
      <c r="AV263" s="66"/>
      <c r="AW263" s="66"/>
    </row>
    <row r="264" spans="2:49" s="64" customFormat="1" x14ac:dyDescent="0.2">
      <c r="B264" s="76"/>
      <c r="AO264" s="65"/>
      <c r="AP264" s="65"/>
      <c r="AQ264" s="65"/>
      <c r="AR264" s="66"/>
      <c r="AS264" s="66"/>
      <c r="AT264" s="66"/>
      <c r="AU264" s="66"/>
      <c r="AV264" s="66"/>
      <c r="AW264" s="66"/>
    </row>
    <row r="265" spans="2:49" s="64" customFormat="1" x14ac:dyDescent="0.2">
      <c r="B265" s="76"/>
      <c r="AO265" s="65"/>
      <c r="AP265" s="65"/>
      <c r="AQ265" s="65"/>
      <c r="AR265" s="66"/>
      <c r="AS265" s="66"/>
      <c r="AT265" s="66"/>
      <c r="AU265" s="66"/>
      <c r="AV265" s="66"/>
      <c r="AW265" s="66"/>
    </row>
    <row r="266" spans="2:49" s="64" customFormat="1" x14ac:dyDescent="0.2">
      <c r="B266" s="76"/>
      <c r="AO266" s="65"/>
      <c r="AP266" s="65"/>
      <c r="AQ266" s="65"/>
      <c r="AR266" s="66"/>
      <c r="AS266" s="66"/>
      <c r="AT266" s="66"/>
      <c r="AU266" s="66"/>
      <c r="AV266" s="66"/>
      <c r="AW266" s="66"/>
    </row>
    <row r="267" spans="2:49" s="64" customFormat="1" x14ac:dyDescent="0.2">
      <c r="B267" s="76"/>
      <c r="AO267" s="65"/>
      <c r="AP267" s="65"/>
      <c r="AQ267" s="65"/>
      <c r="AR267" s="66"/>
      <c r="AS267" s="66"/>
      <c r="AT267" s="66"/>
      <c r="AU267" s="66"/>
      <c r="AV267" s="66"/>
      <c r="AW267" s="66"/>
    </row>
    <row r="268" spans="2:49" s="64" customFormat="1" x14ac:dyDescent="0.2">
      <c r="B268" s="76"/>
      <c r="AO268" s="65"/>
      <c r="AP268" s="65"/>
      <c r="AQ268" s="65"/>
      <c r="AR268" s="66"/>
      <c r="AS268" s="66"/>
      <c r="AT268" s="66"/>
      <c r="AU268" s="66"/>
      <c r="AV268" s="66"/>
      <c r="AW268" s="66"/>
    </row>
    <row r="269" spans="2:49" s="64" customFormat="1" x14ac:dyDescent="0.2">
      <c r="B269" s="76"/>
      <c r="AO269" s="65"/>
      <c r="AP269" s="65"/>
      <c r="AQ269" s="65"/>
      <c r="AR269" s="66"/>
      <c r="AS269" s="66"/>
      <c r="AT269" s="66"/>
      <c r="AU269" s="66"/>
      <c r="AV269" s="66"/>
      <c r="AW269" s="66"/>
    </row>
    <row r="270" spans="2:49" s="64" customFormat="1" x14ac:dyDescent="0.2">
      <c r="B270" s="76"/>
      <c r="AO270" s="65"/>
      <c r="AP270" s="65"/>
      <c r="AQ270" s="65"/>
      <c r="AR270" s="66"/>
      <c r="AS270" s="66"/>
      <c r="AT270" s="66"/>
      <c r="AU270" s="66"/>
      <c r="AV270" s="66"/>
      <c r="AW270" s="66"/>
    </row>
    <row r="271" spans="2:49" s="64" customFormat="1" x14ac:dyDescent="0.2">
      <c r="B271" s="76"/>
      <c r="AO271" s="65"/>
      <c r="AP271" s="65"/>
      <c r="AQ271" s="65"/>
      <c r="AR271" s="66"/>
      <c r="AS271" s="66"/>
      <c r="AT271" s="66"/>
      <c r="AU271" s="66"/>
      <c r="AV271" s="66"/>
      <c r="AW271" s="66"/>
    </row>
    <row r="272" spans="2:49" s="64" customFormat="1" x14ac:dyDescent="0.2">
      <c r="B272" s="76"/>
      <c r="AO272" s="65"/>
      <c r="AP272" s="65"/>
      <c r="AQ272" s="65"/>
      <c r="AR272" s="66"/>
      <c r="AS272" s="66"/>
      <c r="AT272" s="66"/>
      <c r="AU272" s="66"/>
      <c r="AV272" s="66"/>
      <c r="AW272" s="66"/>
    </row>
    <row r="273" spans="2:49" s="64" customFormat="1" x14ac:dyDescent="0.2">
      <c r="B273" s="76"/>
      <c r="AO273" s="65"/>
      <c r="AP273" s="65"/>
      <c r="AQ273" s="65"/>
      <c r="AR273" s="66"/>
      <c r="AS273" s="66"/>
      <c r="AT273" s="66"/>
      <c r="AU273" s="66"/>
      <c r="AV273" s="66"/>
      <c r="AW273" s="66"/>
    </row>
    <row r="274" spans="2:49" s="64" customFormat="1" x14ac:dyDescent="0.2">
      <c r="B274" s="76"/>
      <c r="AO274" s="65"/>
      <c r="AP274" s="65"/>
      <c r="AQ274" s="65"/>
      <c r="AR274" s="66"/>
      <c r="AS274" s="66"/>
      <c r="AT274" s="66"/>
      <c r="AU274" s="66"/>
      <c r="AV274" s="66"/>
      <c r="AW274" s="66"/>
    </row>
    <row r="275" spans="2:49" s="64" customFormat="1" x14ac:dyDescent="0.2">
      <c r="B275" s="76"/>
      <c r="AO275" s="65"/>
      <c r="AP275" s="65"/>
      <c r="AQ275" s="65"/>
      <c r="AR275" s="66"/>
      <c r="AS275" s="66"/>
      <c r="AT275" s="66"/>
      <c r="AU275" s="66"/>
      <c r="AV275" s="66"/>
      <c r="AW275" s="66"/>
    </row>
    <row r="276" spans="2:49" s="64" customFormat="1" x14ac:dyDescent="0.2">
      <c r="B276" s="76"/>
      <c r="AO276" s="65"/>
      <c r="AP276" s="65"/>
      <c r="AQ276" s="65"/>
      <c r="AR276" s="66"/>
      <c r="AS276" s="66"/>
      <c r="AT276" s="66"/>
      <c r="AU276" s="66"/>
      <c r="AV276" s="66"/>
      <c r="AW276" s="66"/>
    </row>
    <row r="277" spans="2:49" s="64" customFormat="1" x14ac:dyDescent="0.2">
      <c r="B277" s="76"/>
      <c r="AO277" s="65"/>
      <c r="AP277" s="65"/>
      <c r="AQ277" s="65"/>
      <c r="AR277" s="66"/>
      <c r="AS277" s="66"/>
      <c r="AT277" s="66"/>
      <c r="AU277" s="66"/>
      <c r="AV277" s="66"/>
      <c r="AW277" s="66"/>
    </row>
    <row r="278" spans="2:49" s="64" customFormat="1" x14ac:dyDescent="0.2">
      <c r="B278" s="76"/>
      <c r="AO278" s="65"/>
      <c r="AP278" s="65"/>
      <c r="AQ278" s="65"/>
      <c r="AR278" s="66"/>
      <c r="AS278" s="66"/>
      <c r="AT278" s="66"/>
      <c r="AU278" s="66"/>
      <c r="AV278" s="66"/>
      <c r="AW278" s="66"/>
    </row>
    <row r="279" spans="2:49" s="64" customFormat="1" x14ac:dyDescent="0.2">
      <c r="B279" s="76"/>
      <c r="AO279" s="65"/>
      <c r="AP279" s="65"/>
      <c r="AQ279" s="65"/>
      <c r="AR279" s="66"/>
      <c r="AS279" s="66"/>
      <c r="AT279" s="66"/>
      <c r="AU279" s="66"/>
      <c r="AV279" s="66"/>
      <c r="AW279" s="66"/>
    </row>
    <row r="280" spans="2:49" s="64" customFormat="1" x14ac:dyDescent="0.2">
      <c r="B280" s="76"/>
      <c r="AO280" s="65"/>
      <c r="AP280" s="65"/>
      <c r="AQ280" s="65"/>
      <c r="AR280" s="66"/>
      <c r="AS280" s="66"/>
      <c r="AT280" s="66"/>
      <c r="AU280" s="66"/>
      <c r="AV280" s="66"/>
      <c r="AW280" s="66"/>
    </row>
    <row r="281" spans="2:49" s="64" customFormat="1" x14ac:dyDescent="0.2">
      <c r="B281" s="76"/>
      <c r="AO281" s="65"/>
      <c r="AP281" s="65"/>
      <c r="AQ281" s="65"/>
      <c r="AR281" s="66"/>
      <c r="AS281" s="66"/>
      <c r="AT281" s="66"/>
      <c r="AU281" s="66"/>
      <c r="AV281" s="66"/>
      <c r="AW281" s="66"/>
    </row>
    <row r="282" spans="2:49" s="64" customFormat="1" x14ac:dyDescent="0.2">
      <c r="B282" s="76"/>
      <c r="AO282" s="65"/>
      <c r="AP282" s="65"/>
      <c r="AQ282" s="65"/>
      <c r="AR282" s="66"/>
      <c r="AS282" s="66"/>
      <c r="AT282" s="66"/>
      <c r="AU282" s="66"/>
      <c r="AV282" s="66"/>
      <c r="AW282" s="66"/>
    </row>
    <row r="283" spans="2:49" s="64" customFormat="1" x14ac:dyDescent="0.2">
      <c r="B283" s="76"/>
      <c r="AO283" s="65"/>
      <c r="AP283" s="65"/>
      <c r="AQ283" s="65"/>
      <c r="AR283" s="66"/>
      <c r="AS283" s="66"/>
      <c r="AT283" s="66"/>
      <c r="AU283" s="66"/>
      <c r="AV283" s="66"/>
      <c r="AW283" s="66"/>
    </row>
    <row r="284" spans="2:49" s="64" customFormat="1" x14ac:dyDescent="0.2">
      <c r="B284" s="76"/>
      <c r="AO284" s="65"/>
      <c r="AP284" s="65"/>
      <c r="AQ284" s="65"/>
      <c r="AR284" s="66"/>
      <c r="AS284" s="66"/>
      <c r="AT284" s="66"/>
      <c r="AU284" s="66"/>
      <c r="AV284" s="66"/>
      <c r="AW284" s="66"/>
    </row>
    <row r="285" spans="2:49" s="64" customFormat="1" x14ac:dyDescent="0.2">
      <c r="B285" s="76"/>
      <c r="AO285" s="65"/>
      <c r="AP285" s="65"/>
      <c r="AQ285" s="65"/>
      <c r="AR285" s="66"/>
      <c r="AS285" s="66"/>
      <c r="AT285" s="66"/>
      <c r="AU285" s="66"/>
      <c r="AV285" s="66"/>
      <c r="AW285" s="66"/>
    </row>
    <row r="286" spans="2:49" s="64" customFormat="1" x14ac:dyDescent="0.2">
      <c r="B286" s="76"/>
      <c r="AO286" s="65"/>
      <c r="AP286" s="65"/>
      <c r="AQ286" s="65"/>
      <c r="AR286" s="66"/>
      <c r="AS286" s="66"/>
      <c r="AT286" s="66"/>
      <c r="AU286" s="66"/>
      <c r="AV286" s="66"/>
      <c r="AW286" s="66"/>
    </row>
    <row r="287" spans="2:49" s="64" customFormat="1" x14ac:dyDescent="0.2">
      <c r="B287" s="76"/>
      <c r="AO287" s="65"/>
      <c r="AP287" s="65"/>
      <c r="AQ287" s="65"/>
      <c r="AR287" s="66"/>
      <c r="AS287" s="66"/>
      <c r="AT287" s="66"/>
      <c r="AU287" s="66"/>
      <c r="AV287" s="66"/>
      <c r="AW287" s="66"/>
    </row>
    <row r="288" spans="2:49" s="64" customFormat="1" x14ac:dyDescent="0.2">
      <c r="B288" s="76"/>
      <c r="AO288" s="65"/>
      <c r="AP288" s="65"/>
      <c r="AQ288" s="65"/>
      <c r="AR288" s="66"/>
      <c r="AS288" s="66"/>
      <c r="AT288" s="66"/>
      <c r="AU288" s="66"/>
      <c r="AV288" s="66"/>
      <c r="AW288" s="66"/>
    </row>
    <row r="289" spans="2:49" s="64" customFormat="1" x14ac:dyDescent="0.2">
      <c r="B289" s="76"/>
      <c r="AO289" s="65"/>
      <c r="AP289" s="65"/>
      <c r="AQ289" s="65"/>
      <c r="AR289" s="66"/>
      <c r="AS289" s="66"/>
      <c r="AT289" s="66"/>
      <c r="AU289" s="66"/>
      <c r="AV289" s="66"/>
      <c r="AW289" s="66"/>
    </row>
    <row r="290" spans="2:49" s="64" customFormat="1" x14ac:dyDescent="0.2">
      <c r="B290" s="76"/>
      <c r="AO290" s="65"/>
      <c r="AP290" s="65"/>
      <c r="AQ290" s="65"/>
      <c r="AR290" s="66"/>
      <c r="AS290" s="66"/>
      <c r="AT290" s="66"/>
      <c r="AU290" s="66"/>
      <c r="AV290" s="66"/>
      <c r="AW290" s="66"/>
    </row>
    <row r="291" spans="2:49" s="64" customFormat="1" x14ac:dyDescent="0.2">
      <c r="B291" s="76"/>
      <c r="AO291" s="65"/>
      <c r="AP291" s="65"/>
      <c r="AQ291" s="65"/>
      <c r="AR291" s="66"/>
      <c r="AS291" s="66"/>
      <c r="AT291" s="66"/>
      <c r="AU291" s="66"/>
      <c r="AV291" s="66"/>
      <c r="AW291" s="66"/>
    </row>
    <row r="292" spans="2:49" s="64" customFormat="1" x14ac:dyDescent="0.2">
      <c r="B292" s="76"/>
      <c r="AO292" s="65"/>
      <c r="AP292" s="65"/>
      <c r="AQ292" s="65"/>
      <c r="AR292" s="66"/>
      <c r="AS292" s="66"/>
      <c r="AT292" s="66"/>
      <c r="AU292" s="66"/>
      <c r="AV292" s="66"/>
      <c r="AW292" s="66"/>
    </row>
    <row r="293" spans="2:49" s="64" customFormat="1" x14ac:dyDescent="0.2">
      <c r="B293" s="76"/>
      <c r="AO293" s="65"/>
      <c r="AP293" s="65"/>
      <c r="AQ293" s="65"/>
      <c r="AR293" s="66"/>
      <c r="AS293" s="66"/>
      <c r="AT293" s="66"/>
      <c r="AU293" s="66"/>
      <c r="AV293" s="66"/>
      <c r="AW293" s="66"/>
    </row>
    <row r="294" spans="2:49" s="64" customFormat="1" x14ac:dyDescent="0.2">
      <c r="B294" s="76"/>
      <c r="AO294" s="65"/>
      <c r="AP294" s="65"/>
      <c r="AQ294" s="65"/>
      <c r="AR294" s="66"/>
      <c r="AS294" s="66"/>
      <c r="AT294" s="66"/>
      <c r="AU294" s="66"/>
      <c r="AV294" s="66"/>
      <c r="AW294" s="66"/>
    </row>
    <row r="295" spans="2:49" s="64" customFormat="1" x14ac:dyDescent="0.2">
      <c r="B295" s="76"/>
      <c r="AO295" s="65"/>
      <c r="AP295" s="65"/>
      <c r="AQ295" s="65"/>
      <c r="AR295" s="66"/>
      <c r="AS295" s="66"/>
      <c r="AT295" s="66"/>
      <c r="AU295" s="66"/>
      <c r="AV295" s="66"/>
      <c r="AW295" s="66"/>
    </row>
    <row r="296" spans="2:49" s="64" customFormat="1" x14ac:dyDescent="0.2">
      <c r="B296" s="76"/>
      <c r="AO296" s="65"/>
      <c r="AP296" s="65"/>
      <c r="AQ296" s="65"/>
      <c r="AR296" s="66"/>
      <c r="AS296" s="66"/>
      <c r="AT296" s="66"/>
      <c r="AU296" s="66"/>
      <c r="AV296" s="66"/>
      <c r="AW296" s="66"/>
    </row>
    <row r="297" spans="2:49" s="64" customFormat="1" x14ac:dyDescent="0.2">
      <c r="B297" s="76"/>
      <c r="AO297" s="65"/>
      <c r="AP297" s="65"/>
      <c r="AQ297" s="65"/>
      <c r="AR297" s="66"/>
      <c r="AS297" s="66"/>
      <c r="AT297" s="66"/>
      <c r="AU297" s="66"/>
      <c r="AV297" s="66"/>
      <c r="AW297" s="66"/>
    </row>
    <row r="298" spans="2:49" s="64" customFormat="1" x14ac:dyDescent="0.2">
      <c r="B298" s="76"/>
      <c r="AO298" s="65"/>
      <c r="AP298" s="65"/>
      <c r="AQ298" s="65"/>
      <c r="AR298" s="66"/>
      <c r="AS298" s="66"/>
      <c r="AT298" s="66"/>
      <c r="AU298" s="66"/>
      <c r="AV298" s="66"/>
      <c r="AW298" s="66"/>
    </row>
    <row r="299" spans="2:49" s="64" customFormat="1" x14ac:dyDescent="0.2">
      <c r="B299" s="76"/>
      <c r="AO299" s="65"/>
      <c r="AP299" s="65"/>
      <c r="AQ299" s="65"/>
      <c r="AR299" s="66"/>
      <c r="AS299" s="66"/>
      <c r="AT299" s="66"/>
      <c r="AU299" s="66"/>
      <c r="AV299" s="66"/>
      <c r="AW299" s="66"/>
    </row>
    <row r="300" spans="2:49" s="64" customFormat="1" x14ac:dyDescent="0.2">
      <c r="B300" s="76"/>
      <c r="AO300" s="65"/>
      <c r="AP300" s="65"/>
      <c r="AQ300" s="65"/>
      <c r="AR300" s="66"/>
      <c r="AS300" s="66"/>
      <c r="AT300" s="66"/>
      <c r="AU300" s="66"/>
      <c r="AV300" s="66"/>
      <c r="AW300" s="66"/>
    </row>
    <row r="301" spans="2:49" s="64" customFormat="1" x14ac:dyDescent="0.2">
      <c r="B301" s="76"/>
      <c r="AO301" s="65"/>
      <c r="AP301" s="65"/>
      <c r="AQ301" s="65"/>
      <c r="AR301" s="66"/>
      <c r="AS301" s="66"/>
      <c r="AT301" s="66"/>
      <c r="AU301" s="66"/>
      <c r="AV301" s="66"/>
      <c r="AW301" s="66"/>
    </row>
    <row r="302" spans="2:49" s="64" customFormat="1" x14ac:dyDescent="0.2">
      <c r="B302" s="76"/>
      <c r="AO302" s="65"/>
      <c r="AP302" s="65"/>
      <c r="AQ302" s="65"/>
      <c r="AR302" s="66"/>
      <c r="AS302" s="66"/>
      <c r="AT302" s="66"/>
      <c r="AU302" s="66"/>
      <c r="AV302" s="66"/>
      <c r="AW302" s="66"/>
    </row>
    <row r="303" spans="2:49" s="64" customFormat="1" x14ac:dyDescent="0.2">
      <c r="B303" s="76"/>
      <c r="AO303" s="65"/>
      <c r="AP303" s="65"/>
      <c r="AQ303" s="65"/>
      <c r="AR303" s="66"/>
      <c r="AS303" s="66"/>
      <c r="AT303" s="66"/>
      <c r="AU303" s="66"/>
      <c r="AV303" s="66"/>
      <c r="AW303" s="66"/>
    </row>
    <row r="304" spans="2:49" s="64" customFormat="1" x14ac:dyDescent="0.2">
      <c r="B304" s="76"/>
      <c r="AO304" s="65"/>
      <c r="AP304" s="65"/>
      <c r="AQ304" s="65"/>
      <c r="AR304" s="66"/>
      <c r="AS304" s="66"/>
      <c r="AT304" s="66"/>
      <c r="AU304" s="66"/>
      <c r="AV304" s="66"/>
      <c r="AW304" s="66"/>
    </row>
    <row r="305" spans="2:49" s="64" customFormat="1" x14ac:dyDescent="0.2">
      <c r="B305" s="76"/>
      <c r="AO305" s="65"/>
      <c r="AP305" s="65"/>
      <c r="AQ305" s="65"/>
      <c r="AR305" s="66"/>
      <c r="AS305" s="66"/>
      <c r="AT305" s="66"/>
      <c r="AU305" s="66"/>
      <c r="AV305" s="66"/>
      <c r="AW305" s="66"/>
    </row>
    <row r="306" spans="2:49" s="64" customFormat="1" x14ac:dyDescent="0.2">
      <c r="B306" s="76"/>
      <c r="AO306" s="65"/>
      <c r="AP306" s="65"/>
      <c r="AQ306" s="65"/>
      <c r="AR306" s="66"/>
      <c r="AS306" s="66"/>
      <c r="AT306" s="66"/>
      <c r="AU306" s="66"/>
      <c r="AV306" s="66"/>
      <c r="AW306" s="66"/>
    </row>
    <row r="307" spans="2:49" s="64" customFormat="1" x14ac:dyDescent="0.2">
      <c r="B307" s="76"/>
      <c r="AO307" s="65"/>
      <c r="AP307" s="65"/>
      <c r="AQ307" s="65"/>
      <c r="AR307" s="66"/>
      <c r="AS307" s="66"/>
      <c r="AT307" s="66"/>
      <c r="AU307" s="66"/>
      <c r="AV307" s="66"/>
      <c r="AW307" s="66"/>
    </row>
    <row r="308" spans="2:49" s="64" customFormat="1" x14ac:dyDescent="0.2">
      <c r="B308" s="76"/>
      <c r="AO308" s="65"/>
      <c r="AP308" s="65"/>
      <c r="AQ308" s="65"/>
      <c r="AR308" s="66"/>
      <c r="AS308" s="66"/>
      <c r="AT308" s="66"/>
      <c r="AU308" s="66"/>
      <c r="AV308" s="66"/>
      <c r="AW308" s="66"/>
    </row>
    <row r="309" spans="2:49" s="64" customFormat="1" x14ac:dyDescent="0.2">
      <c r="B309" s="76"/>
      <c r="AO309" s="65"/>
      <c r="AP309" s="65"/>
      <c r="AQ309" s="65"/>
      <c r="AR309" s="66"/>
      <c r="AS309" s="66"/>
      <c r="AT309" s="66"/>
      <c r="AU309" s="66"/>
      <c r="AV309" s="66"/>
      <c r="AW309" s="66"/>
    </row>
    <row r="310" spans="2:49" s="64" customFormat="1" x14ac:dyDescent="0.2">
      <c r="B310" s="76"/>
      <c r="AO310" s="65"/>
      <c r="AP310" s="65"/>
      <c r="AQ310" s="65"/>
      <c r="AR310" s="66"/>
      <c r="AS310" s="66"/>
      <c r="AT310" s="66"/>
      <c r="AU310" s="66"/>
      <c r="AV310" s="66"/>
      <c r="AW310" s="66"/>
    </row>
    <row r="311" spans="2:49" s="64" customFormat="1" x14ac:dyDescent="0.2">
      <c r="B311" s="76"/>
      <c r="AO311" s="65"/>
      <c r="AP311" s="65"/>
      <c r="AQ311" s="65"/>
      <c r="AR311" s="66"/>
      <c r="AS311" s="66"/>
      <c r="AT311" s="66"/>
      <c r="AU311" s="66"/>
      <c r="AV311" s="66"/>
      <c r="AW311" s="66"/>
    </row>
    <row r="312" spans="2:49" s="64" customFormat="1" x14ac:dyDescent="0.2">
      <c r="B312" s="76"/>
      <c r="AO312" s="65"/>
      <c r="AP312" s="65"/>
      <c r="AQ312" s="65"/>
      <c r="AR312" s="66"/>
      <c r="AS312" s="66"/>
      <c r="AT312" s="66"/>
      <c r="AU312" s="66"/>
      <c r="AV312" s="66"/>
      <c r="AW312" s="66"/>
    </row>
    <row r="313" spans="2:49" s="64" customFormat="1" x14ac:dyDescent="0.2">
      <c r="B313" s="76"/>
      <c r="AO313" s="65"/>
      <c r="AP313" s="65"/>
      <c r="AQ313" s="65"/>
      <c r="AR313" s="66"/>
      <c r="AS313" s="66"/>
      <c r="AT313" s="66"/>
      <c r="AU313" s="66"/>
      <c r="AV313" s="66"/>
      <c r="AW313" s="66"/>
    </row>
    <row r="314" spans="2:49" s="64" customFormat="1" x14ac:dyDescent="0.2">
      <c r="B314" s="76"/>
      <c r="AO314" s="65"/>
      <c r="AP314" s="65"/>
      <c r="AQ314" s="65"/>
      <c r="AR314" s="66"/>
      <c r="AS314" s="66"/>
      <c r="AT314" s="66"/>
      <c r="AU314" s="66"/>
      <c r="AV314" s="66"/>
      <c r="AW314" s="66"/>
    </row>
    <row r="315" spans="2:49" s="64" customFormat="1" x14ac:dyDescent="0.2">
      <c r="B315" s="76"/>
      <c r="AO315" s="65"/>
      <c r="AP315" s="65"/>
      <c r="AQ315" s="65"/>
      <c r="AR315" s="66"/>
      <c r="AS315" s="66"/>
      <c r="AT315" s="66"/>
      <c r="AU315" s="66"/>
      <c r="AV315" s="66"/>
      <c r="AW315" s="66"/>
    </row>
    <row r="316" spans="2:49" s="64" customFormat="1" x14ac:dyDescent="0.2">
      <c r="B316" s="76"/>
      <c r="AO316" s="65"/>
      <c r="AP316" s="65"/>
      <c r="AQ316" s="65"/>
      <c r="AR316" s="66"/>
      <c r="AS316" s="66"/>
      <c r="AT316" s="66"/>
      <c r="AU316" s="66"/>
      <c r="AV316" s="66"/>
      <c r="AW316" s="66"/>
    </row>
    <row r="317" spans="2:49" s="64" customFormat="1" x14ac:dyDescent="0.2">
      <c r="B317" s="76"/>
      <c r="AO317" s="65"/>
      <c r="AP317" s="65"/>
      <c r="AQ317" s="65"/>
      <c r="AR317" s="66"/>
      <c r="AS317" s="66"/>
      <c r="AT317" s="66"/>
      <c r="AU317" s="66"/>
      <c r="AV317" s="66"/>
      <c r="AW317" s="66"/>
    </row>
    <row r="318" spans="2:49" s="64" customFormat="1" x14ac:dyDescent="0.2">
      <c r="B318" s="76"/>
      <c r="AO318" s="65"/>
      <c r="AP318" s="65"/>
      <c r="AQ318" s="65"/>
      <c r="AR318" s="66"/>
      <c r="AS318" s="66"/>
      <c r="AT318" s="66"/>
      <c r="AU318" s="66"/>
      <c r="AV318" s="66"/>
      <c r="AW318" s="66"/>
    </row>
    <row r="319" spans="2:49" s="64" customFormat="1" x14ac:dyDescent="0.2">
      <c r="B319" s="76"/>
      <c r="AO319" s="65"/>
      <c r="AP319" s="65"/>
      <c r="AQ319" s="65"/>
      <c r="AR319" s="66"/>
      <c r="AS319" s="66"/>
      <c r="AT319" s="66"/>
      <c r="AU319" s="66"/>
      <c r="AV319" s="66"/>
      <c r="AW319" s="66"/>
    </row>
    <row r="320" spans="2:49" s="64" customFormat="1" x14ac:dyDescent="0.2">
      <c r="B320" s="76"/>
      <c r="AO320" s="65"/>
      <c r="AP320" s="65"/>
      <c r="AQ320" s="65"/>
      <c r="AR320" s="66"/>
      <c r="AS320" s="66"/>
      <c r="AT320" s="66"/>
      <c r="AU320" s="66"/>
      <c r="AV320" s="66"/>
      <c r="AW320" s="66"/>
    </row>
    <row r="321" spans="2:49" s="64" customFormat="1" x14ac:dyDescent="0.2">
      <c r="B321" s="76"/>
      <c r="AO321" s="65"/>
      <c r="AP321" s="65"/>
      <c r="AQ321" s="65"/>
      <c r="AR321" s="66"/>
      <c r="AS321" s="66"/>
      <c r="AT321" s="66"/>
      <c r="AU321" s="66"/>
      <c r="AV321" s="66"/>
      <c r="AW321" s="66"/>
    </row>
    <row r="322" spans="2:49" s="64" customFormat="1" x14ac:dyDescent="0.2">
      <c r="B322" s="76"/>
      <c r="AO322" s="65"/>
      <c r="AP322" s="65"/>
      <c r="AQ322" s="65"/>
      <c r="AR322" s="66"/>
      <c r="AS322" s="66"/>
      <c r="AT322" s="66"/>
      <c r="AU322" s="66"/>
      <c r="AV322" s="66"/>
      <c r="AW322" s="66"/>
    </row>
    <row r="323" spans="2:49" s="64" customFormat="1" x14ac:dyDescent="0.2">
      <c r="B323" s="76"/>
      <c r="AO323" s="65"/>
      <c r="AP323" s="65"/>
      <c r="AQ323" s="65"/>
      <c r="AR323" s="66"/>
      <c r="AS323" s="66"/>
      <c r="AT323" s="66"/>
      <c r="AU323" s="66"/>
      <c r="AV323" s="66"/>
      <c r="AW323" s="66"/>
    </row>
    <row r="324" spans="2:49" s="64" customFormat="1" x14ac:dyDescent="0.2">
      <c r="B324" s="76"/>
      <c r="AO324" s="65"/>
      <c r="AP324" s="65"/>
      <c r="AQ324" s="65"/>
      <c r="AR324" s="66"/>
      <c r="AS324" s="66"/>
      <c r="AT324" s="66"/>
      <c r="AU324" s="66"/>
      <c r="AV324" s="66"/>
      <c r="AW324" s="66"/>
    </row>
    <row r="325" spans="2:49" s="64" customFormat="1" x14ac:dyDescent="0.2">
      <c r="B325" s="76"/>
      <c r="AO325" s="65"/>
      <c r="AP325" s="65"/>
      <c r="AQ325" s="65"/>
      <c r="AR325" s="66"/>
      <c r="AS325" s="66"/>
      <c r="AT325" s="66"/>
      <c r="AU325" s="66"/>
      <c r="AV325" s="66"/>
      <c r="AW325" s="66"/>
    </row>
    <row r="326" spans="2:49" s="64" customFormat="1" x14ac:dyDescent="0.2">
      <c r="B326" s="76"/>
      <c r="AO326" s="65"/>
      <c r="AP326" s="65"/>
      <c r="AQ326" s="65"/>
      <c r="AR326" s="66"/>
      <c r="AS326" s="66"/>
      <c r="AT326" s="66"/>
      <c r="AU326" s="66"/>
      <c r="AV326" s="66"/>
      <c r="AW326" s="66"/>
    </row>
    <row r="327" spans="2:49" s="64" customFormat="1" x14ac:dyDescent="0.2">
      <c r="B327" s="76"/>
      <c r="AO327" s="65"/>
      <c r="AP327" s="65"/>
      <c r="AQ327" s="65"/>
      <c r="AR327" s="66"/>
      <c r="AS327" s="66"/>
      <c r="AT327" s="66"/>
      <c r="AU327" s="66"/>
      <c r="AV327" s="66"/>
      <c r="AW327" s="66"/>
    </row>
    <row r="328" spans="2:49" s="64" customFormat="1" x14ac:dyDescent="0.2">
      <c r="B328" s="76"/>
      <c r="AO328" s="65"/>
      <c r="AP328" s="65"/>
      <c r="AQ328" s="65"/>
      <c r="AR328" s="66"/>
      <c r="AS328" s="66"/>
      <c r="AT328" s="66"/>
      <c r="AU328" s="66"/>
      <c r="AV328" s="66"/>
      <c r="AW328" s="66"/>
    </row>
    <row r="329" spans="2:49" s="64" customFormat="1" x14ac:dyDescent="0.2">
      <c r="B329" s="76"/>
      <c r="AO329" s="65"/>
      <c r="AP329" s="65"/>
      <c r="AQ329" s="65"/>
      <c r="AR329" s="66"/>
      <c r="AS329" s="66"/>
      <c r="AT329" s="66"/>
      <c r="AU329" s="66"/>
      <c r="AV329" s="66"/>
      <c r="AW329" s="66"/>
    </row>
    <row r="330" spans="2:49" s="64" customFormat="1" x14ac:dyDescent="0.2">
      <c r="B330" s="76"/>
      <c r="AO330" s="65"/>
      <c r="AP330" s="65"/>
      <c r="AQ330" s="65"/>
      <c r="AR330" s="66"/>
      <c r="AS330" s="66"/>
      <c r="AT330" s="66"/>
      <c r="AU330" s="66"/>
      <c r="AV330" s="66"/>
      <c r="AW330" s="66"/>
    </row>
    <row r="331" spans="2:49" s="64" customFormat="1" x14ac:dyDescent="0.2">
      <c r="B331" s="76"/>
      <c r="AO331" s="65"/>
      <c r="AP331" s="65"/>
      <c r="AQ331" s="65"/>
      <c r="AR331" s="66"/>
      <c r="AS331" s="66"/>
      <c r="AT331" s="66"/>
      <c r="AU331" s="66"/>
      <c r="AV331" s="66"/>
      <c r="AW331" s="66"/>
    </row>
    <row r="332" spans="2:49" s="64" customFormat="1" x14ac:dyDescent="0.2">
      <c r="B332" s="76"/>
      <c r="AO332" s="65"/>
      <c r="AP332" s="65"/>
      <c r="AQ332" s="65"/>
      <c r="AR332" s="66"/>
      <c r="AS332" s="66"/>
      <c r="AT332" s="66"/>
      <c r="AU332" s="66"/>
      <c r="AV332" s="66"/>
      <c r="AW332" s="66"/>
    </row>
    <row r="333" spans="2:49" s="64" customFormat="1" x14ac:dyDescent="0.2">
      <c r="B333" s="76"/>
      <c r="AO333" s="65"/>
      <c r="AP333" s="65"/>
      <c r="AQ333" s="65"/>
      <c r="AR333" s="66"/>
      <c r="AS333" s="66"/>
      <c r="AT333" s="66"/>
      <c r="AU333" s="66"/>
      <c r="AV333" s="66"/>
      <c r="AW333" s="66"/>
    </row>
    <row r="334" spans="2:49" s="64" customFormat="1" x14ac:dyDescent="0.2">
      <c r="B334" s="76"/>
      <c r="AO334" s="65"/>
      <c r="AP334" s="65"/>
      <c r="AQ334" s="65"/>
      <c r="AR334" s="66"/>
      <c r="AS334" s="66"/>
      <c r="AT334" s="66"/>
      <c r="AU334" s="66"/>
      <c r="AV334" s="66"/>
      <c r="AW334" s="66"/>
    </row>
    <row r="335" spans="2:49" s="64" customFormat="1" x14ac:dyDescent="0.2">
      <c r="B335" s="76"/>
      <c r="AO335" s="65"/>
      <c r="AP335" s="65"/>
      <c r="AQ335" s="65"/>
      <c r="AR335" s="66"/>
      <c r="AS335" s="66"/>
      <c r="AT335" s="66"/>
      <c r="AU335" s="66"/>
      <c r="AV335" s="66"/>
      <c r="AW335" s="66"/>
    </row>
    <row r="336" spans="2:49" s="64" customFormat="1" x14ac:dyDescent="0.2">
      <c r="B336" s="76"/>
      <c r="AO336" s="65"/>
      <c r="AP336" s="65"/>
      <c r="AQ336" s="65"/>
      <c r="AR336" s="66"/>
      <c r="AS336" s="66"/>
      <c r="AT336" s="66"/>
      <c r="AU336" s="66"/>
      <c r="AV336" s="66"/>
      <c r="AW336" s="66"/>
    </row>
    <row r="337" spans="2:49" s="64" customFormat="1" x14ac:dyDescent="0.2">
      <c r="B337" s="76"/>
      <c r="AO337" s="65"/>
      <c r="AP337" s="65"/>
      <c r="AQ337" s="65"/>
      <c r="AR337" s="66"/>
      <c r="AS337" s="66"/>
      <c r="AT337" s="66"/>
      <c r="AU337" s="66"/>
      <c r="AV337" s="66"/>
      <c r="AW337" s="66"/>
    </row>
    <row r="338" spans="2:49" s="64" customFormat="1" x14ac:dyDescent="0.2">
      <c r="B338" s="76"/>
      <c r="AO338" s="65"/>
      <c r="AP338" s="65"/>
      <c r="AQ338" s="65"/>
      <c r="AR338" s="66"/>
      <c r="AS338" s="66"/>
      <c r="AT338" s="66"/>
      <c r="AU338" s="66"/>
      <c r="AV338" s="66"/>
      <c r="AW338" s="66"/>
    </row>
    <row r="339" spans="2:49" s="64" customFormat="1" x14ac:dyDescent="0.2">
      <c r="B339" s="76"/>
      <c r="AO339" s="65"/>
      <c r="AP339" s="65"/>
      <c r="AQ339" s="65"/>
      <c r="AR339" s="66"/>
      <c r="AS339" s="66"/>
      <c r="AT339" s="66"/>
      <c r="AU339" s="66"/>
      <c r="AV339" s="66"/>
      <c r="AW339" s="66"/>
    </row>
    <row r="340" spans="2:49" s="64" customFormat="1" x14ac:dyDescent="0.2">
      <c r="B340" s="76"/>
      <c r="AO340" s="65"/>
      <c r="AP340" s="65"/>
      <c r="AQ340" s="65"/>
      <c r="AR340" s="66"/>
      <c r="AS340" s="66"/>
      <c r="AT340" s="66"/>
      <c r="AU340" s="66"/>
      <c r="AV340" s="66"/>
      <c r="AW340" s="66"/>
    </row>
    <row r="341" spans="2:49" s="64" customFormat="1" x14ac:dyDescent="0.2">
      <c r="B341" s="76"/>
      <c r="AO341" s="65"/>
      <c r="AP341" s="65"/>
      <c r="AQ341" s="65"/>
      <c r="AR341" s="66"/>
      <c r="AS341" s="66"/>
      <c r="AT341" s="66"/>
      <c r="AU341" s="66"/>
      <c r="AV341" s="66"/>
      <c r="AW341" s="66"/>
    </row>
    <row r="342" spans="2:49" s="64" customFormat="1" x14ac:dyDescent="0.2">
      <c r="B342" s="76"/>
      <c r="AO342" s="65"/>
      <c r="AP342" s="65"/>
      <c r="AQ342" s="65"/>
      <c r="AR342" s="66"/>
      <c r="AS342" s="66"/>
      <c r="AT342" s="66"/>
      <c r="AU342" s="66"/>
      <c r="AV342" s="66"/>
      <c r="AW342" s="66"/>
    </row>
    <row r="343" spans="2:49" s="64" customFormat="1" x14ac:dyDescent="0.2">
      <c r="B343" s="76"/>
      <c r="AO343" s="65"/>
      <c r="AP343" s="65"/>
      <c r="AQ343" s="65"/>
      <c r="AR343" s="66"/>
      <c r="AS343" s="66"/>
      <c r="AT343" s="66"/>
      <c r="AU343" s="66"/>
      <c r="AV343" s="66"/>
      <c r="AW343" s="66"/>
    </row>
    <row r="344" spans="2:49" s="64" customFormat="1" x14ac:dyDescent="0.2">
      <c r="B344" s="76"/>
      <c r="AO344" s="65"/>
      <c r="AP344" s="65"/>
      <c r="AQ344" s="65"/>
      <c r="AR344" s="66"/>
      <c r="AS344" s="66"/>
      <c r="AT344" s="66"/>
      <c r="AU344" s="66"/>
      <c r="AV344" s="66"/>
      <c r="AW344" s="66"/>
    </row>
    <row r="345" spans="2:49" s="64" customFormat="1" x14ac:dyDescent="0.2">
      <c r="B345" s="76"/>
      <c r="AO345" s="65"/>
      <c r="AP345" s="65"/>
      <c r="AQ345" s="65"/>
      <c r="AR345" s="66"/>
      <c r="AS345" s="66"/>
      <c r="AT345" s="66"/>
      <c r="AU345" s="66"/>
      <c r="AV345" s="66"/>
      <c r="AW345" s="66"/>
    </row>
    <row r="346" spans="2:49" s="64" customFormat="1" x14ac:dyDescent="0.2">
      <c r="B346" s="76"/>
      <c r="AO346" s="65"/>
      <c r="AP346" s="65"/>
      <c r="AQ346" s="65"/>
      <c r="AR346" s="66"/>
      <c r="AS346" s="66"/>
      <c r="AT346" s="66"/>
      <c r="AU346" s="66"/>
      <c r="AV346" s="66"/>
      <c r="AW346" s="66"/>
    </row>
    <row r="347" spans="2:49" s="64" customFormat="1" x14ac:dyDescent="0.2">
      <c r="B347" s="76"/>
      <c r="AO347" s="65"/>
      <c r="AP347" s="65"/>
      <c r="AQ347" s="65"/>
      <c r="AR347" s="66"/>
      <c r="AS347" s="66"/>
      <c r="AT347" s="66"/>
      <c r="AU347" s="66"/>
      <c r="AV347" s="66"/>
      <c r="AW347" s="66"/>
    </row>
    <row r="348" spans="2:49" s="64" customFormat="1" x14ac:dyDescent="0.2">
      <c r="B348" s="76"/>
      <c r="AO348" s="65"/>
      <c r="AP348" s="65"/>
      <c r="AQ348" s="65"/>
      <c r="AR348" s="66"/>
      <c r="AS348" s="66"/>
      <c r="AT348" s="66"/>
      <c r="AU348" s="66"/>
      <c r="AV348" s="66"/>
      <c r="AW348" s="66"/>
    </row>
    <row r="349" spans="2:49" s="64" customFormat="1" x14ac:dyDescent="0.2">
      <c r="B349" s="76"/>
      <c r="AO349" s="65"/>
      <c r="AP349" s="65"/>
      <c r="AQ349" s="65"/>
      <c r="AR349" s="66"/>
      <c r="AS349" s="66"/>
      <c r="AT349" s="66"/>
      <c r="AU349" s="66"/>
      <c r="AV349" s="66"/>
      <c r="AW349" s="66"/>
    </row>
    <row r="350" spans="2:49" s="64" customFormat="1" x14ac:dyDescent="0.2">
      <c r="B350" s="76"/>
      <c r="AO350" s="65"/>
      <c r="AP350" s="65"/>
      <c r="AQ350" s="65"/>
      <c r="AR350" s="66"/>
      <c r="AS350" s="66"/>
      <c r="AT350" s="66"/>
      <c r="AU350" s="66"/>
      <c r="AV350" s="66"/>
      <c r="AW350" s="66"/>
    </row>
    <row r="351" spans="2:49" s="64" customFormat="1" x14ac:dyDescent="0.2">
      <c r="B351" s="76"/>
      <c r="AO351" s="65"/>
      <c r="AP351" s="65"/>
      <c r="AQ351" s="65"/>
      <c r="AR351" s="66"/>
      <c r="AS351" s="66"/>
      <c r="AT351" s="66"/>
      <c r="AU351" s="66"/>
      <c r="AV351" s="66"/>
      <c r="AW351" s="66"/>
    </row>
    <row r="352" spans="2:49" s="64" customFormat="1" x14ac:dyDescent="0.2">
      <c r="B352" s="76"/>
      <c r="AO352" s="65"/>
      <c r="AP352" s="65"/>
      <c r="AQ352" s="65"/>
      <c r="AR352" s="66"/>
      <c r="AS352" s="66"/>
      <c r="AT352" s="66"/>
      <c r="AU352" s="66"/>
      <c r="AV352" s="66"/>
      <c r="AW352" s="66"/>
    </row>
    <row r="353" spans="2:49" s="64" customFormat="1" x14ac:dyDescent="0.2">
      <c r="B353" s="76"/>
      <c r="AO353" s="65"/>
      <c r="AP353" s="65"/>
      <c r="AQ353" s="65"/>
      <c r="AR353" s="66"/>
      <c r="AS353" s="66"/>
      <c r="AT353" s="66"/>
      <c r="AU353" s="66"/>
      <c r="AV353" s="66"/>
      <c r="AW353" s="66"/>
    </row>
    <row r="354" spans="2:49" s="64" customFormat="1" x14ac:dyDescent="0.2">
      <c r="B354" s="76"/>
      <c r="AO354" s="65"/>
      <c r="AP354" s="65"/>
      <c r="AQ354" s="65"/>
      <c r="AR354" s="66"/>
      <c r="AS354" s="66"/>
      <c r="AT354" s="66"/>
      <c r="AU354" s="66"/>
      <c r="AV354" s="66"/>
      <c r="AW354" s="66"/>
    </row>
    <row r="355" spans="2:49" s="64" customFormat="1" x14ac:dyDescent="0.2">
      <c r="B355" s="76"/>
      <c r="AO355" s="65"/>
      <c r="AP355" s="65"/>
      <c r="AQ355" s="65"/>
      <c r="AR355" s="66"/>
      <c r="AS355" s="66"/>
      <c r="AT355" s="66"/>
      <c r="AU355" s="66"/>
      <c r="AV355" s="66"/>
      <c r="AW355" s="66"/>
    </row>
    <row r="356" spans="2:49" s="64" customFormat="1" x14ac:dyDescent="0.2">
      <c r="B356" s="76"/>
      <c r="AO356" s="65"/>
      <c r="AP356" s="65"/>
      <c r="AQ356" s="65"/>
      <c r="AR356" s="66"/>
      <c r="AS356" s="66"/>
      <c r="AT356" s="66"/>
      <c r="AU356" s="66"/>
      <c r="AV356" s="66"/>
      <c r="AW356" s="66"/>
    </row>
    <row r="357" spans="2:49" s="64" customFormat="1" x14ac:dyDescent="0.2">
      <c r="B357" s="76"/>
      <c r="AO357" s="65"/>
      <c r="AP357" s="65"/>
      <c r="AQ357" s="65"/>
      <c r="AR357" s="66"/>
      <c r="AS357" s="66"/>
      <c r="AT357" s="66"/>
      <c r="AU357" s="66"/>
      <c r="AV357" s="66"/>
      <c r="AW357" s="66"/>
    </row>
    <row r="358" spans="2:49" s="64" customFormat="1" x14ac:dyDescent="0.2">
      <c r="B358" s="76"/>
      <c r="AO358" s="65"/>
      <c r="AP358" s="65"/>
      <c r="AQ358" s="65"/>
      <c r="AR358" s="66"/>
      <c r="AS358" s="66"/>
      <c r="AT358" s="66"/>
      <c r="AU358" s="66"/>
      <c r="AV358" s="66"/>
      <c r="AW358" s="66"/>
    </row>
    <row r="359" spans="2:49" s="64" customFormat="1" x14ac:dyDescent="0.2">
      <c r="B359" s="76"/>
      <c r="AO359" s="65"/>
      <c r="AP359" s="65"/>
      <c r="AQ359" s="65"/>
      <c r="AR359" s="66"/>
      <c r="AS359" s="66"/>
      <c r="AT359" s="66"/>
      <c r="AU359" s="66"/>
      <c r="AV359" s="66"/>
      <c r="AW359" s="66"/>
    </row>
    <row r="360" spans="2:49" s="64" customFormat="1" x14ac:dyDescent="0.2">
      <c r="B360" s="76"/>
      <c r="AO360" s="65"/>
      <c r="AP360" s="65"/>
      <c r="AQ360" s="65"/>
      <c r="AR360" s="66"/>
      <c r="AS360" s="66"/>
      <c r="AT360" s="66"/>
      <c r="AU360" s="66"/>
      <c r="AV360" s="66"/>
      <c r="AW360" s="66"/>
    </row>
    <row r="361" spans="2:49" s="64" customFormat="1" x14ac:dyDescent="0.2">
      <c r="B361" s="76"/>
      <c r="AO361" s="65"/>
      <c r="AP361" s="65"/>
      <c r="AQ361" s="65"/>
      <c r="AR361" s="66"/>
      <c r="AS361" s="66"/>
      <c r="AT361" s="66"/>
      <c r="AU361" s="66"/>
      <c r="AV361" s="66"/>
      <c r="AW361" s="66"/>
    </row>
    <row r="362" spans="2:49" s="64" customFormat="1" x14ac:dyDescent="0.2">
      <c r="B362" s="76"/>
      <c r="AO362" s="65"/>
      <c r="AP362" s="65"/>
      <c r="AQ362" s="65"/>
      <c r="AR362" s="66"/>
      <c r="AS362" s="66"/>
      <c r="AT362" s="66"/>
      <c r="AU362" s="66"/>
      <c r="AV362" s="66"/>
      <c r="AW362" s="66"/>
    </row>
    <row r="363" spans="2:49" s="64" customFormat="1" x14ac:dyDescent="0.2">
      <c r="B363" s="76"/>
      <c r="AO363" s="65"/>
      <c r="AP363" s="65"/>
      <c r="AQ363" s="65"/>
      <c r="AR363" s="66"/>
      <c r="AS363" s="66"/>
      <c r="AT363" s="66"/>
      <c r="AU363" s="66"/>
      <c r="AV363" s="66"/>
      <c r="AW363" s="66"/>
    </row>
    <row r="364" spans="2:49" s="64" customFormat="1" x14ac:dyDescent="0.2">
      <c r="B364" s="76"/>
      <c r="AO364" s="65"/>
      <c r="AP364" s="65"/>
      <c r="AQ364" s="65"/>
      <c r="AR364" s="66"/>
      <c r="AS364" s="66"/>
      <c r="AT364" s="66"/>
      <c r="AU364" s="66"/>
      <c r="AV364" s="66"/>
      <c r="AW364" s="66"/>
    </row>
    <row r="365" spans="2:49" s="64" customFormat="1" x14ac:dyDescent="0.2">
      <c r="B365" s="76"/>
      <c r="AO365" s="65"/>
      <c r="AP365" s="65"/>
      <c r="AQ365" s="65"/>
      <c r="AR365" s="66"/>
      <c r="AS365" s="66"/>
      <c r="AT365" s="66"/>
      <c r="AU365" s="66"/>
      <c r="AV365" s="66"/>
      <c r="AW365" s="66"/>
    </row>
    <row r="366" spans="2:49" s="64" customFormat="1" x14ac:dyDescent="0.2">
      <c r="B366" s="76"/>
      <c r="AO366" s="65"/>
      <c r="AP366" s="65"/>
      <c r="AQ366" s="65"/>
      <c r="AR366" s="66"/>
      <c r="AS366" s="66"/>
      <c r="AT366" s="66"/>
      <c r="AU366" s="66"/>
      <c r="AV366" s="66"/>
      <c r="AW366" s="66"/>
    </row>
    <row r="367" spans="2:49" s="64" customFormat="1" x14ac:dyDescent="0.2">
      <c r="B367" s="76"/>
      <c r="AO367" s="65"/>
      <c r="AP367" s="65"/>
      <c r="AQ367" s="65"/>
      <c r="AR367" s="66"/>
      <c r="AS367" s="66"/>
      <c r="AT367" s="66"/>
      <c r="AU367" s="66"/>
      <c r="AV367" s="66"/>
      <c r="AW367" s="66"/>
    </row>
    <row r="368" spans="2:49" s="64" customFormat="1" x14ac:dyDescent="0.2">
      <c r="B368" s="76"/>
      <c r="AO368" s="65"/>
      <c r="AP368" s="65"/>
      <c r="AQ368" s="65"/>
      <c r="AR368" s="66"/>
      <c r="AS368" s="66"/>
      <c r="AT368" s="66"/>
      <c r="AU368" s="66"/>
      <c r="AV368" s="66"/>
      <c r="AW368" s="66"/>
    </row>
    <row r="369" spans="2:49" s="64" customFormat="1" x14ac:dyDescent="0.2">
      <c r="B369" s="76"/>
      <c r="AO369" s="65"/>
      <c r="AP369" s="65"/>
      <c r="AQ369" s="65"/>
      <c r="AR369" s="66"/>
      <c r="AS369" s="66"/>
      <c r="AT369" s="66"/>
      <c r="AU369" s="66"/>
      <c r="AV369" s="66"/>
      <c r="AW369" s="66"/>
    </row>
    <row r="370" spans="2:49" s="64" customFormat="1" x14ac:dyDescent="0.2">
      <c r="B370" s="76"/>
      <c r="AO370" s="65"/>
      <c r="AP370" s="65"/>
      <c r="AQ370" s="65"/>
      <c r="AR370" s="66"/>
      <c r="AS370" s="66"/>
      <c r="AT370" s="66"/>
      <c r="AU370" s="66"/>
      <c r="AV370" s="66"/>
      <c r="AW370" s="66"/>
    </row>
    <row r="371" spans="2:49" s="64" customFormat="1" x14ac:dyDescent="0.2">
      <c r="B371" s="76"/>
      <c r="AO371" s="65"/>
      <c r="AP371" s="65"/>
      <c r="AQ371" s="65"/>
      <c r="AR371" s="66"/>
      <c r="AS371" s="66"/>
      <c r="AT371" s="66"/>
      <c r="AU371" s="66"/>
      <c r="AV371" s="66"/>
      <c r="AW371" s="66"/>
    </row>
    <row r="372" spans="2:49" s="64" customFormat="1" x14ac:dyDescent="0.2">
      <c r="B372" s="76"/>
      <c r="AO372" s="65"/>
      <c r="AP372" s="65"/>
      <c r="AQ372" s="65"/>
      <c r="AR372" s="66"/>
      <c r="AS372" s="66"/>
      <c r="AT372" s="66"/>
      <c r="AU372" s="66"/>
      <c r="AV372" s="66"/>
      <c r="AW372" s="66"/>
    </row>
    <row r="373" spans="2:49" s="64" customFormat="1" x14ac:dyDescent="0.2">
      <c r="B373" s="76"/>
      <c r="AO373" s="65"/>
      <c r="AP373" s="65"/>
      <c r="AQ373" s="65"/>
      <c r="AR373" s="66"/>
      <c r="AS373" s="66"/>
      <c r="AT373" s="66"/>
      <c r="AU373" s="66"/>
      <c r="AV373" s="66"/>
      <c r="AW373" s="66"/>
    </row>
    <row r="374" spans="2:49" s="64" customFormat="1" x14ac:dyDescent="0.2">
      <c r="B374" s="76"/>
      <c r="AO374" s="65"/>
      <c r="AP374" s="65"/>
      <c r="AQ374" s="65"/>
      <c r="AR374" s="66"/>
      <c r="AS374" s="66"/>
      <c r="AT374" s="66"/>
      <c r="AU374" s="66"/>
      <c r="AV374" s="66"/>
      <c r="AW374" s="66"/>
    </row>
    <row r="375" spans="2:49" s="64" customFormat="1" x14ac:dyDescent="0.2">
      <c r="B375" s="76"/>
      <c r="AO375" s="65"/>
      <c r="AP375" s="65"/>
      <c r="AQ375" s="65"/>
      <c r="AR375" s="66"/>
      <c r="AS375" s="66"/>
      <c r="AT375" s="66"/>
      <c r="AU375" s="66"/>
      <c r="AV375" s="66"/>
      <c r="AW375" s="66"/>
    </row>
    <row r="376" spans="2:49" s="64" customFormat="1" x14ac:dyDescent="0.2">
      <c r="B376" s="76"/>
      <c r="AO376" s="65"/>
      <c r="AP376" s="65"/>
      <c r="AQ376" s="65"/>
      <c r="AR376" s="66"/>
      <c r="AS376" s="66"/>
      <c r="AT376" s="66"/>
      <c r="AU376" s="66"/>
      <c r="AV376" s="66"/>
      <c r="AW376" s="66"/>
    </row>
    <row r="377" spans="2:49" s="64" customFormat="1" x14ac:dyDescent="0.2">
      <c r="B377" s="76"/>
      <c r="AO377" s="65"/>
      <c r="AP377" s="65"/>
      <c r="AQ377" s="65"/>
      <c r="AR377" s="66"/>
      <c r="AS377" s="66"/>
      <c r="AT377" s="66"/>
      <c r="AU377" s="66"/>
      <c r="AV377" s="66"/>
      <c r="AW377" s="66"/>
    </row>
    <row r="378" spans="2:49" s="64" customFormat="1" x14ac:dyDescent="0.2">
      <c r="B378" s="76"/>
      <c r="AO378" s="65"/>
      <c r="AP378" s="65"/>
      <c r="AQ378" s="65"/>
      <c r="AR378" s="66"/>
      <c r="AS378" s="66"/>
      <c r="AT378" s="66"/>
      <c r="AU378" s="66"/>
      <c r="AV378" s="66"/>
      <c r="AW378" s="66"/>
    </row>
    <row r="379" spans="2:49" s="64" customFormat="1" x14ac:dyDescent="0.2">
      <c r="B379" s="76"/>
      <c r="AO379" s="65"/>
      <c r="AP379" s="65"/>
      <c r="AQ379" s="65"/>
      <c r="AR379" s="66"/>
      <c r="AS379" s="66"/>
      <c r="AT379" s="66"/>
      <c r="AU379" s="66"/>
      <c r="AV379" s="66"/>
      <c r="AW379" s="66"/>
    </row>
    <row r="380" spans="2:49" s="64" customFormat="1" x14ac:dyDescent="0.2">
      <c r="B380" s="76"/>
      <c r="AO380" s="65"/>
      <c r="AP380" s="65"/>
      <c r="AQ380" s="65"/>
      <c r="AR380" s="66"/>
      <c r="AS380" s="66"/>
      <c r="AT380" s="66"/>
      <c r="AU380" s="66"/>
      <c r="AV380" s="66"/>
      <c r="AW380" s="66"/>
    </row>
    <row r="381" spans="2:49" s="64" customFormat="1" x14ac:dyDescent="0.2">
      <c r="B381" s="76"/>
      <c r="AO381" s="65"/>
      <c r="AP381" s="65"/>
      <c r="AQ381" s="65"/>
      <c r="AR381" s="66"/>
      <c r="AS381" s="66"/>
      <c r="AT381" s="66"/>
      <c r="AU381" s="66"/>
      <c r="AV381" s="66"/>
      <c r="AW381" s="66"/>
    </row>
    <row r="382" spans="2:49" s="64" customFormat="1" x14ac:dyDescent="0.2">
      <c r="B382" s="76"/>
      <c r="AO382" s="65"/>
      <c r="AP382" s="65"/>
      <c r="AQ382" s="65"/>
      <c r="AR382" s="66"/>
      <c r="AS382" s="66"/>
      <c r="AT382" s="66"/>
      <c r="AU382" s="66"/>
      <c r="AV382" s="66"/>
      <c r="AW382" s="66"/>
    </row>
    <row r="383" spans="2:49" s="64" customFormat="1" x14ac:dyDescent="0.2">
      <c r="B383" s="76"/>
      <c r="AO383" s="65"/>
      <c r="AP383" s="65"/>
      <c r="AQ383" s="65"/>
      <c r="AR383" s="66"/>
      <c r="AS383" s="66"/>
      <c r="AT383" s="66"/>
      <c r="AU383" s="66"/>
      <c r="AV383" s="66"/>
      <c r="AW383" s="66"/>
    </row>
    <row r="384" spans="2:49" s="64" customFormat="1" x14ac:dyDescent="0.2">
      <c r="B384" s="76"/>
      <c r="AO384" s="65"/>
      <c r="AP384" s="65"/>
      <c r="AQ384" s="65"/>
      <c r="AR384" s="66"/>
      <c r="AS384" s="66"/>
      <c r="AT384" s="66"/>
      <c r="AU384" s="66"/>
      <c r="AV384" s="66"/>
      <c r="AW384" s="66"/>
    </row>
    <row r="385" spans="2:49" s="64" customFormat="1" x14ac:dyDescent="0.2">
      <c r="B385" s="76"/>
      <c r="AO385" s="65"/>
      <c r="AP385" s="65"/>
      <c r="AQ385" s="65"/>
      <c r="AR385" s="66"/>
      <c r="AS385" s="66"/>
      <c r="AT385" s="66"/>
      <c r="AU385" s="66"/>
      <c r="AV385" s="66"/>
      <c r="AW385" s="66"/>
    </row>
    <row r="386" spans="2:49" s="64" customFormat="1" x14ac:dyDescent="0.2">
      <c r="B386" s="76"/>
      <c r="AO386" s="65"/>
      <c r="AP386" s="65"/>
      <c r="AQ386" s="65"/>
      <c r="AR386" s="66"/>
      <c r="AS386" s="66"/>
      <c r="AT386" s="66"/>
      <c r="AU386" s="66"/>
      <c r="AV386" s="66"/>
      <c r="AW386" s="66"/>
    </row>
    <row r="387" spans="2:49" s="64" customFormat="1" x14ac:dyDescent="0.2">
      <c r="B387" s="76"/>
      <c r="AO387" s="65"/>
      <c r="AP387" s="65"/>
      <c r="AQ387" s="65"/>
      <c r="AR387" s="66"/>
      <c r="AS387" s="66"/>
      <c r="AT387" s="66"/>
      <c r="AU387" s="66"/>
      <c r="AV387" s="66"/>
      <c r="AW387" s="66"/>
    </row>
    <row r="388" spans="2:49" s="64" customFormat="1" x14ac:dyDescent="0.2">
      <c r="B388" s="76"/>
      <c r="AO388" s="65"/>
      <c r="AP388" s="65"/>
      <c r="AQ388" s="65"/>
      <c r="AR388" s="66"/>
      <c r="AS388" s="66"/>
      <c r="AT388" s="66"/>
      <c r="AU388" s="66"/>
      <c r="AV388" s="66"/>
      <c r="AW388" s="66"/>
    </row>
    <row r="389" spans="2:49" s="64" customFormat="1" x14ac:dyDescent="0.2">
      <c r="B389" s="76"/>
      <c r="AO389" s="65"/>
      <c r="AP389" s="65"/>
      <c r="AQ389" s="65"/>
      <c r="AR389" s="66"/>
      <c r="AS389" s="66"/>
      <c r="AT389" s="66"/>
      <c r="AU389" s="66"/>
      <c r="AV389" s="66"/>
      <c r="AW389" s="66"/>
    </row>
    <row r="390" spans="2:49" s="64" customFormat="1" x14ac:dyDescent="0.2">
      <c r="B390" s="76"/>
      <c r="AO390" s="65"/>
      <c r="AP390" s="65"/>
      <c r="AQ390" s="65"/>
      <c r="AR390" s="66"/>
      <c r="AS390" s="66"/>
      <c r="AT390" s="66"/>
      <c r="AU390" s="66"/>
      <c r="AV390" s="66"/>
      <c r="AW390" s="66"/>
    </row>
    <row r="391" spans="2:49" s="64" customFormat="1" x14ac:dyDescent="0.2">
      <c r="B391" s="76"/>
      <c r="AO391" s="65"/>
      <c r="AP391" s="65"/>
      <c r="AQ391" s="65"/>
      <c r="AR391" s="66"/>
      <c r="AS391" s="66"/>
      <c r="AT391" s="66"/>
      <c r="AU391" s="66"/>
      <c r="AV391" s="66"/>
      <c r="AW391" s="66"/>
    </row>
    <row r="392" spans="2:49" s="64" customFormat="1" x14ac:dyDescent="0.2">
      <c r="B392" s="76"/>
      <c r="AO392" s="65"/>
      <c r="AP392" s="65"/>
      <c r="AQ392" s="65"/>
      <c r="AR392" s="66"/>
      <c r="AS392" s="66"/>
      <c r="AT392" s="66"/>
      <c r="AU392" s="66"/>
      <c r="AV392" s="66"/>
      <c r="AW392" s="66"/>
    </row>
    <row r="393" spans="2:49" s="64" customFormat="1" x14ac:dyDescent="0.2">
      <c r="B393" s="76"/>
      <c r="AO393" s="65"/>
      <c r="AP393" s="65"/>
      <c r="AQ393" s="65"/>
      <c r="AR393" s="66"/>
      <c r="AS393" s="66"/>
      <c r="AT393" s="66"/>
      <c r="AU393" s="66"/>
      <c r="AV393" s="66"/>
      <c r="AW393" s="66"/>
    </row>
    <row r="394" spans="2:49" s="64" customFormat="1" x14ac:dyDescent="0.2">
      <c r="B394" s="76"/>
      <c r="AO394" s="65"/>
      <c r="AP394" s="65"/>
      <c r="AQ394" s="65"/>
      <c r="AR394" s="66"/>
      <c r="AS394" s="66"/>
      <c r="AT394" s="66"/>
      <c r="AU394" s="66"/>
      <c r="AV394" s="66"/>
      <c r="AW394" s="66"/>
    </row>
    <row r="395" spans="2:49" s="64" customFormat="1" x14ac:dyDescent="0.2">
      <c r="B395" s="76"/>
      <c r="AO395" s="65"/>
      <c r="AP395" s="65"/>
      <c r="AQ395" s="65"/>
      <c r="AR395" s="66"/>
      <c r="AS395" s="66"/>
      <c r="AT395" s="66"/>
      <c r="AU395" s="66"/>
      <c r="AV395" s="66"/>
      <c r="AW395" s="66"/>
    </row>
    <row r="396" spans="2:49" s="64" customFormat="1" x14ac:dyDescent="0.2">
      <c r="B396" s="76"/>
      <c r="AO396" s="65"/>
      <c r="AP396" s="65"/>
      <c r="AQ396" s="65"/>
      <c r="AR396" s="66"/>
      <c r="AS396" s="66"/>
      <c r="AT396" s="66"/>
      <c r="AU396" s="66"/>
      <c r="AV396" s="66"/>
      <c r="AW396" s="66"/>
    </row>
    <row r="397" spans="2:49" s="64" customFormat="1" x14ac:dyDescent="0.2">
      <c r="B397" s="76"/>
      <c r="AO397" s="65"/>
      <c r="AP397" s="65"/>
      <c r="AQ397" s="65"/>
      <c r="AR397" s="66"/>
      <c r="AS397" s="66"/>
      <c r="AT397" s="66"/>
      <c r="AU397" s="66"/>
      <c r="AV397" s="66"/>
      <c r="AW397" s="66"/>
    </row>
    <row r="398" spans="2:49" s="64" customFormat="1" x14ac:dyDescent="0.2">
      <c r="B398" s="76"/>
      <c r="AO398" s="65"/>
      <c r="AP398" s="65"/>
      <c r="AQ398" s="65"/>
      <c r="AR398" s="66"/>
      <c r="AS398" s="66"/>
      <c r="AT398" s="66"/>
      <c r="AU398" s="66"/>
      <c r="AV398" s="66"/>
      <c r="AW398" s="66"/>
    </row>
    <row r="399" spans="2:49" s="64" customFormat="1" x14ac:dyDescent="0.2">
      <c r="B399" s="76"/>
      <c r="AO399" s="65"/>
      <c r="AP399" s="65"/>
      <c r="AQ399" s="65"/>
      <c r="AR399" s="66"/>
      <c r="AS399" s="66"/>
      <c r="AT399" s="66"/>
      <c r="AU399" s="66"/>
      <c r="AV399" s="66"/>
      <c r="AW399" s="66"/>
    </row>
    <row r="400" spans="2:49" s="64" customFormat="1" x14ac:dyDescent="0.2">
      <c r="B400" s="76"/>
      <c r="AO400" s="65"/>
      <c r="AP400" s="65"/>
      <c r="AQ400" s="65"/>
      <c r="AR400" s="66"/>
      <c r="AS400" s="66"/>
      <c r="AT400" s="66"/>
      <c r="AU400" s="66"/>
      <c r="AV400" s="66"/>
      <c r="AW400" s="66"/>
    </row>
    <row r="401" spans="2:49" s="64" customFormat="1" x14ac:dyDescent="0.2">
      <c r="B401" s="76"/>
      <c r="AO401" s="65"/>
      <c r="AP401" s="65"/>
      <c r="AQ401" s="65"/>
      <c r="AR401" s="66"/>
      <c r="AS401" s="66"/>
      <c r="AT401" s="66"/>
      <c r="AU401" s="66"/>
      <c r="AV401" s="66"/>
      <c r="AW401" s="66"/>
    </row>
    <row r="402" spans="2:49" s="64" customFormat="1" x14ac:dyDescent="0.2">
      <c r="B402" s="76"/>
      <c r="AO402" s="65"/>
      <c r="AP402" s="65"/>
      <c r="AQ402" s="65"/>
      <c r="AR402" s="66"/>
      <c r="AS402" s="66"/>
      <c r="AT402" s="66"/>
      <c r="AU402" s="66"/>
      <c r="AV402" s="66"/>
      <c r="AW402" s="66"/>
    </row>
    <row r="403" spans="2:49" s="64" customFormat="1" x14ac:dyDescent="0.2">
      <c r="B403" s="76"/>
      <c r="AO403" s="65"/>
      <c r="AP403" s="65"/>
      <c r="AQ403" s="65"/>
      <c r="AR403" s="66"/>
      <c r="AS403" s="66"/>
      <c r="AT403" s="66"/>
      <c r="AU403" s="66"/>
      <c r="AV403" s="66"/>
      <c r="AW403" s="66"/>
    </row>
    <row r="404" spans="2:49" s="64" customFormat="1" x14ac:dyDescent="0.2">
      <c r="B404" s="76"/>
      <c r="AO404" s="65"/>
      <c r="AP404" s="65"/>
      <c r="AQ404" s="65"/>
      <c r="AR404" s="66"/>
      <c r="AS404" s="66"/>
      <c r="AT404" s="66"/>
      <c r="AU404" s="66"/>
      <c r="AV404" s="66"/>
      <c r="AW404" s="66"/>
    </row>
    <row r="405" spans="2:49" s="64" customFormat="1" x14ac:dyDescent="0.2">
      <c r="B405" s="76"/>
      <c r="AO405" s="65"/>
      <c r="AP405" s="65"/>
      <c r="AQ405" s="65"/>
      <c r="AR405" s="66"/>
      <c r="AS405" s="66"/>
      <c r="AT405" s="66"/>
      <c r="AU405" s="66"/>
      <c r="AV405" s="66"/>
      <c r="AW405" s="66"/>
    </row>
    <row r="406" spans="2:49" s="64" customFormat="1" x14ac:dyDescent="0.2">
      <c r="B406" s="76"/>
      <c r="AO406" s="65"/>
      <c r="AP406" s="65"/>
      <c r="AQ406" s="65"/>
      <c r="AR406" s="66"/>
      <c r="AS406" s="66"/>
      <c r="AT406" s="66"/>
      <c r="AU406" s="66"/>
      <c r="AV406" s="66"/>
      <c r="AW406" s="66"/>
    </row>
    <row r="407" spans="2:49" s="64" customFormat="1" x14ac:dyDescent="0.2">
      <c r="B407" s="76"/>
      <c r="AO407" s="65"/>
      <c r="AP407" s="65"/>
      <c r="AQ407" s="65"/>
      <c r="AR407" s="66"/>
      <c r="AS407" s="66"/>
      <c r="AT407" s="66"/>
      <c r="AU407" s="66"/>
      <c r="AV407" s="66"/>
      <c r="AW407" s="66"/>
    </row>
    <row r="408" spans="2:49" s="64" customFormat="1" x14ac:dyDescent="0.2">
      <c r="B408" s="76"/>
      <c r="AO408" s="65"/>
      <c r="AP408" s="65"/>
      <c r="AQ408" s="65"/>
      <c r="AR408" s="66"/>
      <c r="AS408" s="66"/>
      <c r="AT408" s="66"/>
      <c r="AU408" s="66"/>
      <c r="AV408" s="66"/>
      <c r="AW408" s="66"/>
    </row>
    <row r="409" spans="2:49" s="64" customFormat="1" x14ac:dyDescent="0.2">
      <c r="B409" s="76"/>
      <c r="AO409" s="65"/>
      <c r="AP409" s="65"/>
      <c r="AQ409" s="65"/>
      <c r="AR409" s="66"/>
      <c r="AS409" s="66"/>
      <c r="AT409" s="66"/>
      <c r="AU409" s="66"/>
      <c r="AV409" s="66"/>
      <c r="AW409" s="66"/>
    </row>
    <row r="410" spans="2:49" s="64" customFormat="1" x14ac:dyDescent="0.2">
      <c r="B410" s="76"/>
      <c r="AO410" s="65"/>
      <c r="AP410" s="65"/>
      <c r="AQ410" s="65"/>
      <c r="AR410" s="66"/>
      <c r="AS410" s="66"/>
      <c r="AT410" s="66"/>
      <c r="AU410" s="66"/>
      <c r="AV410" s="66"/>
      <c r="AW410" s="66"/>
    </row>
    <row r="411" spans="2:49" s="64" customFormat="1" x14ac:dyDescent="0.2">
      <c r="B411" s="76"/>
      <c r="AO411" s="65"/>
      <c r="AP411" s="65"/>
      <c r="AQ411" s="65"/>
      <c r="AR411" s="66"/>
      <c r="AS411" s="66"/>
      <c r="AT411" s="66"/>
      <c r="AU411" s="66"/>
      <c r="AV411" s="66"/>
      <c r="AW411" s="66"/>
    </row>
    <row r="412" spans="2:49" s="64" customFormat="1" x14ac:dyDescent="0.2">
      <c r="B412" s="76"/>
      <c r="AO412" s="65"/>
      <c r="AP412" s="65"/>
      <c r="AQ412" s="65"/>
      <c r="AR412" s="66"/>
      <c r="AS412" s="66"/>
      <c r="AT412" s="66"/>
      <c r="AU412" s="66"/>
      <c r="AV412" s="66"/>
      <c r="AW412" s="66"/>
    </row>
    <row r="413" spans="2:49" s="64" customFormat="1" x14ac:dyDescent="0.2">
      <c r="B413" s="76"/>
      <c r="AO413" s="65"/>
      <c r="AP413" s="65"/>
      <c r="AQ413" s="65"/>
      <c r="AR413" s="66"/>
      <c r="AS413" s="66"/>
      <c r="AT413" s="66"/>
      <c r="AU413" s="66"/>
      <c r="AV413" s="66"/>
      <c r="AW413" s="66"/>
    </row>
    <row r="414" spans="2:49" s="64" customFormat="1" x14ac:dyDescent="0.2">
      <c r="B414" s="76"/>
      <c r="AO414" s="65"/>
      <c r="AP414" s="65"/>
      <c r="AQ414" s="65"/>
      <c r="AR414" s="66"/>
      <c r="AS414" s="66"/>
      <c r="AT414" s="66"/>
      <c r="AU414" s="66"/>
      <c r="AV414" s="66"/>
      <c r="AW414" s="66"/>
    </row>
    <row r="415" spans="2:49" s="64" customFormat="1" x14ac:dyDescent="0.2">
      <c r="B415" s="76"/>
      <c r="AO415" s="65"/>
      <c r="AP415" s="65"/>
      <c r="AQ415" s="65"/>
      <c r="AR415" s="66"/>
      <c r="AS415" s="66"/>
      <c r="AT415" s="66"/>
      <c r="AU415" s="66"/>
      <c r="AV415" s="66"/>
      <c r="AW415" s="66"/>
    </row>
    <row r="416" spans="2:49" s="64" customFormat="1" x14ac:dyDescent="0.2">
      <c r="B416" s="76"/>
      <c r="AO416" s="65"/>
      <c r="AP416" s="65"/>
      <c r="AQ416" s="65"/>
      <c r="AR416" s="66"/>
      <c r="AS416" s="66"/>
      <c r="AT416" s="66"/>
      <c r="AU416" s="66"/>
      <c r="AV416" s="66"/>
      <c r="AW416" s="66"/>
    </row>
    <row r="417" spans="2:49" s="64" customFormat="1" x14ac:dyDescent="0.2">
      <c r="B417" s="76"/>
      <c r="AO417" s="65"/>
      <c r="AP417" s="65"/>
      <c r="AQ417" s="65"/>
      <c r="AR417" s="66"/>
      <c r="AS417" s="66"/>
      <c r="AT417" s="66"/>
      <c r="AU417" s="66"/>
      <c r="AV417" s="66"/>
      <c r="AW417" s="66"/>
    </row>
    <row r="418" spans="2:49" s="64" customFormat="1" x14ac:dyDescent="0.2">
      <c r="B418" s="76"/>
      <c r="AO418" s="65"/>
      <c r="AP418" s="65"/>
      <c r="AQ418" s="65"/>
      <c r="AR418" s="66"/>
      <c r="AS418" s="66"/>
      <c r="AT418" s="66"/>
      <c r="AU418" s="66"/>
      <c r="AV418" s="66"/>
      <c r="AW418" s="66"/>
    </row>
    <row r="419" spans="2:49" s="64" customFormat="1" x14ac:dyDescent="0.2">
      <c r="B419" s="76"/>
      <c r="AO419" s="65"/>
      <c r="AP419" s="65"/>
      <c r="AQ419" s="65"/>
      <c r="AR419" s="66"/>
      <c r="AS419" s="66"/>
      <c r="AT419" s="66"/>
      <c r="AU419" s="66"/>
      <c r="AV419" s="66"/>
      <c r="AW419" s="66"/>
    </row>
    <row r="420" spans="2:49" s="64" customFormat="1" x14ac:dyDescent="0.2">
      <c r="B420" s="76"/>
      <c r="AO420" s="65"/>
      <c r="AP420" s="65"/>
      <c r="AQ420" s="65"/>
      <c r="AR420" s="66"/>
      <c r="AS420" s="66"/>
      <c r="AT420" s="66"/>
      <c r="AU420" s="66"/>
      <c r="AV420" s="66"/>
      <c r="AW420" s="66"/>
    </row>
    <row r="421" spans="2:49" s="64" customFormat="1" x14ac:dyDescent="0.2">
      <c r="B421" s="76"/>
      <c r="AO421" s="65"/>
      <c r="AP421" s="65"/>
      <c r="AQ421" s="65"/>
      <c r="AR421" s="66"/>
      <c r="AS421" s="66"/>
      <c r="AT421" s="66"/>
      <c r="AU421" s="66"/>
      <c r="AV421" s="66"/>
      <c r="AW421" s="66"/>
    </row>
    <row r="422" spans="2:49" s="64" customFormat="1" x14ac:dyDescent="0.2">
      <c r="B422" s="76"/>
      <c r="AO422" s="65"/>
      <c r="AP422" s="65"/>
      <c r="AQ422" s="65"/>
      <c r="AR422" s="66"/>
      <c r="AS422" s="66"/>
      <c r="AT422" s="66"/>
      <c r="AU422" s="66"/>
      <c r="AV422" s="66"/>
      <c r="AW422" s="66"/>
    </row>
    <row r="423" spans="2:49" s="64" customFormat="1" x14ac:dyDescent="0.2">
      <c r="B423" s="76"/>
      <c r="AO423" s="65"/>
      <c r="AP423" s="65"/>
      <c r="AQ423" s="65"/>
      <c r="AR423" s="66"/>
      <c r="AS423" s="66"/>
      <c r="AT423" s="66"/>
      <c r="AU423" s="66"/>
      <c r="AV423" s="66"/>
      <c r="AW423" s="66"/>
    </row>
    <row r="424" spans="2:49" s="64" customFormat="1" x14ac:dyDescent="0.2">
      <c r="B424" s="76"/>
      <c r="AO424" s="65"/>
      <c r="AP424" s="65"/>
      <c r="AQ424" s="65"/>
      <c r="AR424" s="66"/>
      <c r="AS424" s="66"/>
      <c r="AT424" s="66"/>
      <c r="AU424" s="66"/>
      <c r="AV424" s="66"/>
      <c r="AW424" s="66"/>
    </row>
    <row r="425" spans="2:49" s="64" customFormat="1" x14ac:dyDescent="0.2">
      <c r="B425" s="76"/>
      <c r="AO425" s="65"/>
      <c r="AP425" s="65"/>
      <c r="AQ425" s="65"/>
      <c r="AR425" s="66"/>
      <c r="AS425" s="66"/>
      <c r="AT425" s="66"/>
      <c r="AU425" s="66"/>
      <c r="AV425" s="66"/>
      <c r="AW425" s="66"/>
    </row>
    <row r="426" spans="2:49" s="64" customFormat="1" x14ac:dyDescent="0.2">
      <c r="B426" s="76"/>
      <c r="AO426" s="65"/>
      <c r="AP426" s="65"/>
      <c r="AQ426" s="65"/>
      <c r="AR426" s="66"/>
      <c r="AS426" s="66"/>
      <c r="AT426" s="66"/>
      <c r="AU426" s="66"/>
      <c r="AV426" s="66"/>
      <c r="AW426" s="66"/>
    </row>
    <row r="427" spans="2:49" s="64" customFormat="1" x14ac:dyDescent="0.2">
      <c r="B427" s="76"/>
      <c r="AO427" s="65"/>
      <c r="AP427" s="65"/>
      <c r="AQ427" s="65"/>
      <c r="AR427" s="66"/>
      <c r="AS427" s="66"/>
      <c r="AT427" s="66"/>
      <c r="AU427" s="66"/>
      <c r="AV427" s="66"/>
      <c r="AW427" s="66"/>
    </row>
    <row r="428" spans="2:49" s="64" customFormat="1" x14ac:dyDescent="0.2">
      <c r="B428" s="76"/>
      <c r="AO428" s="65"/>
      <c r="AP428" s="65"/>
      <c r="AQ428" s="65"/>
      <c r="AR428" s="66"/>
      <c r="AS428" s="66"/>
      <c r="AT428" s="66"/>
      <c r="AU428" s="66"/>
      <c r="AV428" s="66"/>
      <c r="AW428" s="66"/>
    </row>
    <row r="429" spans="2:49" s="64" customFormat="1" x14ac:dyDescent="0.2">
      <c r="B429" s="76"/>
      <c r="AO429" s="65"/>
      <c r="AP429" s="65"/>
      <c r="AQ429" s="65"/>
      <c r="AR429" s="66"/>
      <c r="AS429" s="66"/>
      <c r="AT429" s="66"/>
      <c r="AU429" s="66"/>
      <c r="AV429" s="66"/>
      <c r="AW429" s="66"/>
    </row>
    <row r="430" spans="2:49" s="64" customFormat="1" x14ac:dyDescent="0.2">
      <c r="B430" s="76"/>
      <c r="AO430" s="65"/>
      <c r="AP430" s="65"/>
      <c r="AQ430" s="65"/>
      <c r="AR430" s="66"/>
      <c r="AS430" s="66"/>
      <c r="AT430" s="66"/>
      <c r="AU430" s="66"/>
      <c r="AV430" s="66"/>
      <c r="AW430" s="66"/>
    </row>
    <row r="431" spans="2:49" s="64" customFormat="1" x14ac:dyDescent="0.2">
      <c r="B431" s="76"/>
      <c r="AO431" s="65"/>
      <c r="AP431" s="65"/>
      <c r="AQ431" s="65"/>
      <c r="AR431" s="66"/>
      <c r="AS431" s="66"/>
      <c r="AT431" s="66"/>
      <c r="AU431" s="66"/>
      <c r="AV431" s="66"/>
      <c r="AW431" s="66"/>
    </row>
    <row r="432" spans="2:49" s="64" customFormat="1" x14ac:dyDescent="0.2">
      <c r="B432" s="76"/>
      <c r="AO432" s="65"/>
      <c r="AP432" s="65"/>
      <c r="AQ432" s="65"/>
      <c r="AR432" s="66"/>
      <c r="AS432" s="66"/>
      <c r="AT432" s="66"/>
      <c r="AU432" s="66"/>
      <c r="AV432" s="66"/>
      <c r="AW432" s="66"/>
    </row>
    <row r="433" spans="2:49" s="64" customFormat="1" x14ac:dyDescent="0.2">
      <c r="B433" s="76"/>
      <c r="AO433" s="65"/>
      <c r="AP433" s="65"/>
      <c r="AQ433" s="65"/>
      <c r="AR433" s="66"/>
      <c r="AS433" s="66"/>
      <c r="AT433" s="66"/>
      <c r="AU433" s="66"/>
      <c r="AV433" s="66"/>
      <c r="AW433" s="66"/>
    </row>
    <row r="434" spans="2:49" s="64" customFormat="1" x14ac:dyDescent="0.2">
      <c r="B434" s="76"/>
      <c r="AO434" s="65"/>
      <c r="AP434" s="65"/>
      <c r="AQ434" s="65"/>
      <c r="AR434" s="66"/>
      <c r="AS434" s="66"/>
      <c r="AT434" s="66"/>
      <c r="AU434" s="66"/>
      <c r="AV434" s="66"/>
      <c r="AW434" s="66"/>
    </row>
    <row r="435" spans="2:49" s="64" customFormat="1" x14ac:dyDescent="0.2">
      <c r="B435" s="76"/>
      <c r="AO435" s="65"/>
      <c r="AP435" s="65"/>
      <c r="AQ435" s="65"/>
      <c r="AR435" s="66"/>
      <c r="AS435" s="66"/>
      <c r="AT435" s="66"/>
      <c r="AU435" s="66"/>
      <c r="AV435" s="66"/>
      <c r="AW435" s="66"/>
    </row>
    <row r="436" spans="2:49" s="64" customFormat="1" x14ac:dyDescent="0.2">
      <c r="B436" s="76"/>
      <c r="AO436" s="65"/>
      <c r="AP436" s="65"/>
      <c r="AQ436" s="65"/>
      <c r="AR436" s="66"/>
      <c r="AS436" s="66"/>
      <c r="AT436" s="66"/>
      <c r="AU436" s="66"/>
      <c r="AV436" s="66"/>
      <c r="AW436" s="66"/>
    </row>
    <row r="437" spans="2:49" s="64" customFormat="1" x14ac:dyDescent="0.2">
      <c r="B437" s="76"/>
      <c r="AO437" s="65"/>
      <c r="AP437" s="65"/>
      <c r="AQ437" s="65"/>
      <c r="AR437" s="66"/>
      <c r="AS437" s="66"/>
      <c r="AT437" s="66"/>
      <c r="AU437" s="66"/>
      <c r="AV437" s="66"/>
      <c r="AW437" s="66"/>
    </row>
    <row r="438" spans="2:49" s="64" customFormat="1" x14ac:dyDescent="0.2">
      <c r="B438" s="76"/>
      <c r="AO438" s="65"/>
      <c r="AP438" s="65"/>
      <c r="AQ438" s="65"/>
      <c r="AR438" s="66"/>
      <c r="AS438" s="66"/>
      <c r="AT438" s="66"/>
      <c r="AU438" s="66"/>
      <c r="AV438" s="66"/>
      <c r="AW438" s="66"/>
    </row>
    <row r="439" spans="2:49" s="64" customFormat="1" x14ac:dyDescent="0.2">
      <c r="B439" s="76"/>
      <c r="AO439" s="65"/>
      <c r="AP439" s="65"/>
      <c r="AQ439" s="65"/>
      <c r="AR439" s="66"/>
      <c r="AS439" s="66"/>
      <c r="AT439" s="66"/>
      <c r="AU439" s="66"/>
      <c r="AV439" s="66"/>
      <c r="AW439" s="66"/>
    </row>
    <row r="440" spans="2:49" s="64" customFormat="1" x14ac:dyDescent="0.2">
      <c r="B440" s="76"/>
      <c r="AO440" s="65"/>
      <c r="AP440" s="65"/>
      <c r="AQ440" s="65"/>
      <c r="AR440" s="66"/>
      <c r="AS440" s="66"/>
      <c r="AT440" s="66"/>
      <c r="AU440" s="66"/>
      <c r="AV440" s="66"/>
      <c r="AW440" s="66"/>
    </row>
    <row r="441" spans="2:49" s="64" customFormat="1" x14ac:dyDescent="0.2">
      <c r="B441" s="76"/>
      <c r="AO441" s="65"/>
      <c r="AP441" s="65"/>
      <c r="AQ441" s="65"/>
      <c r="AR441" s="66"/>
      <c r="AS441" s="66"/>
      <c r="AT441" s="66"/>
      <c r="AU441" s="66"/>
      <c r="AV441" s="66"/>
      <c r="AW441" s="66"/>
    </row>
    <row r="442" spans="2:49" s="64" customFormat="1" x14ac:dyDescent="0.2">
      <c r="B442" s="76"/>
      <c r="AO442" s="65"/>
      <c r="AP442" s="65"/>
      <c r="AQ442" s="65"/>
      <c r="AR442" s="66"/>
      <c r="AS442" s="66"/>
      <c r="AT442" s="66"/>
      <c r="AU442" s="66"/>
      <c r="AV442" s="66"/>
      <c r="AW442" s="66"/>
    </row>
    <row r="443" spans="2:49" s="64" customFormat="1" x14ac:dyDescent="0.2">
      <c r="B443" s="76"/>
      <c r="AO443" s="65"/>
      <c r="AP443" s="65"/>
      <c r="AQ443" s="65"/>
      <c r="AR443" s="66"/>
      <c r="AS443" s="66"/>
      <c r="AT443" s="66"/>
      <c r="AU443" s="66"/>
      <c r="AV443" s="66"/>
      <c r="AW443" s="66"/>
    </row>
    <row r="444" spans="2:49" s="64" customFormat="1" x14ac:dyDescent="0.2">
      <c r="B444" s="76"/>
      <c r="AO444" s="65"/>
      <c r="AP444" s="65"/>
      <c r="AQ444" s="65"/>
      <c r="AR444" s="66"/>
      <c r="AS444" s="66"/>
      <c r="AT444" s="66"/>
      <c r="AU444" s="66"/>
      <c r="AV444" s="66"/>
      <c r="AW444" s="66"/>
    </row>
    <row r="445" spans="2:49" s="64" customFormat="1" x14ac:dyDescent="0.2">
      <c r="B445" s="76"/>
      <c r="AO445" s="65"/>
      <c r="AP445" s="65"/>
      <c r="AQ445" s="65"/>
      <c r="AR445" s="66"/>
      <c r="AS445" s="66"/>
      <c r="AT445" s="66"/>
      <c r="AU445" s="66"/>
      <c r="AV445" s="66"/>
      <c r="AW445" s="66"/>
    </row>
    <row r="446" spans="2:49" s="64" customFormat="1" x14ac:dyDescent="0.2">
      <c r="B446" s="76"/>
      <c r="AO446" s="65"/>
      <c r="AP446" s="65"/>
      <c r="AQ446" s="65"/>
      <c r="AR446" s="66"/>
      <c r="AS446" s="66"/>
      <c r="AT446" s="66"/>
      <c r="AU446" s="66"/>
      <c r="AV446" s="66"/>
      <c r="AW446" s="66"/>
    </row>
    <row r="447" spans="2:49" s="64" customFormat="1" x14ac:dyDescent="0.2">
      <c r="B447" s="76"/>
      <c r="AO447" s="65"/>
      <c r="AP447" s="65"/>
      <c r="AQ447" s="65"/>
      <c r="AR447" s="66"/>
      <c r="AS447" s="66"/>
      <c r="AT447" s="66"/>
      <c r="AU447" s="66"/>
      <c r="AV447" s="66"/>
      <c r="AW447" s="66"/>
    </row>
    <row r="448" spans="2:49" s="64" customFormat="1" x14ac:dyDescent="0.2">
      <c r="B448" s="76"/>
      <c r="AO448" s="65"/>
      <c r="AP448" s="65"/>
      <c r="AQ448" s="65"/>
      <c r="AR448" s="66"/>
      <c r="AS448" s="66"/>
      <c r="AT448" s="66"/>
      <c r="AU448" s="66"/>
      <c r="AV448" s="66"/>
      <c r="AW448" s="66"/>
    </row>
    <row r="449" spans="2:49" s="64" customFormat="1" x14ac:dyDescent="0.2">
      <c r="B449" s="76"/>
      <c r="AO449" s="65"/>
      <c r="AP449" s="65"/>
      <c r="AQ449" s="65"/>
      <c r="AR449" s="66"/>
      <c r="AS449" s="66"/>
      <c r="AT449" s="66"/>
      <c r="AU449" s="66"/>
      <c r="AV449" s="66"/>
      <c r="AW449" s="66"/>
    </row>
    <row r="450" spans="2:49" s="64" customFormat="1" x14ac:dyDescent="0.2">
      <c r="B450" s="76"/>
      <c r="AO450" s="65"/>
      <c r="AP450" s="65"/>
      <c r="AQ450" s="65"/>
      <c r="AR450" s="66"/>
      <c r="AS450" s="66"/>
      <c r="AT450" s="66"/>
      <c r="AU450" s="66"/>
      <c r="AV450" s="66"/>
      <c r="AW450" s="66"/>
    </row>
    <row r="451" spans="2:49" s="64" customFormat="1" x14ac:dyDescent="0.2">
      <c r="B451" s="76"/>
      <c r="AO451" s="65"/>
      <c r="AP451" s="65"/>
      <c r="AQ451" s="65"/>
      <c r="AR451" s="66"/>
      <c r="AS451" s="66"/>
      <c r="AT451" s="66"/>
      <c r="AU451" s="66"/>
      <c r="AV451" s="66"/>
      <c r="AW451" s="66"/>
    </row>
    <row r="452" spans="2:49" s="64" customFormat="1" x14ac:dyDescent="0.2">
      <c r="B452" s="76"/>
      <c r="AO452" s="65"/>
      <c r="AP452" s="65"/>
      <c r="AQ452" s="65"/>
      <c r="AR452" s="66"/>
      <c r="AS452" s="66"/>
      <c r="AT452" s="66"/>
      <c r="AU452" s="66"/>
      <c r="AV452" s="66"/>
      <c r="AW452" s="66"/>
    </row>
    <row r="453" spans="2:49" s="64" customFormat="1" x14ac:dyDescent="0.2">
      <c r="B453" s="76"/>
      <c r="AO453" s="65"/>
      <c r="AP453" s="65"/>
      <c r="AQ453" s="65"/>
      <c r="AR453" s="66"/>
      <c r="AS453" s="66"/>
      <c r="AT453" s="66"/>
      <c r="AU453" s="66"/>
      <c r="AV453" s="66"/>
      <c r="AW453" s="66"/>
    </row>
    <row r="454" spans="2:49" s="64" customFormat="1" x14ac:dyDescent="0.2">
      <c r="B454" s="76"/>
      <c r="AO454" s="65"/>
      <c r="AP454" s="65"/>
      <c r="AQ454" s="65"/>
      <c r="AR454" s="66"/>
      <c r="AS454" s="66"/>
      <c r="AT454" s="66"/>
      <c r="AU454" s="66"/>
      <c r="AV454" s="66"/>
      <c r="AW454" s="66"/>
    </row>
    <row r="455" spans="2:49" s="64" customFormat="1" x14ac:dyDescent="0.2">
      <c r="B455" s="76"/>
      <c r="AO455" s="65"/>
      <c r="AP455" s="65"/>
      <c r="AQ455" s="65"/>
      <c r="AR455" s="66"/>
      <c r="AS455" s="66"/>
      <c r="AT455" s="66"/>
      <c r="AU455" s="66"/>
      <c r="AV455" s="66"/>
      <c r="AW455" s="66"/>
    </row>
    <row r="456" spans="2:49" s="64" customFormat="1" x14ac:dyDescent="0.2">
      <c r="B456" s="76"/>
      <c r="AO456" s="65"/>
      <c r="AP456" s="65"/>
      <c r="AQ456" s="65"/>
      <c r="AR456" s="66"/>
      <c r="AS456" s="66"/>
      <c r="AT456" s="66"/>
      <c r="AU456" s="66"/>
      <c r="AV456" s="66"/>
      <c r="AW456" s="66"/>
    </row>
    <row r="457" spans="2:49" s="64" customFormat="1" x14ac:dyDescent="0.2">
      <c r="B457" s="76"/>
      <c r="AO457" s="65"/>
      <c r="AP457" s="65"/>
      <c r="AQ457" s="65"/>
      <c r="AR457" s="66"/>
      <c r="AS457" s="66"/>
      <c r="AT457" s="66"/>
      <c r="AU457" s="66"/>
      <c r="AV457" s="66"/>
      <c r="AW457" s="66"/>
    </row>
    <row r="458" spans="2:49" s="64" customFormat="1" x14ac:dyDescent="0.2">
      <c r="B458" s="76"/>
      <c r="AO458" s="65"/>
      <c r="AP458" s="65"/>
      <c r="AQ458" s="65"/>
      <c r="AR458" s="66"/>
      <c r="AS458" s="66"/>
      <c r="AT458" s="66"/>
      <c r="AU458" s="66"/>
      <c r="AV458" s="66"/>
      <c r="AW458" s="66"/>
    </row>
    <row r="459" spans="2:49" s="64" customFormat="1" x14ac:dyDescent="0.2">
      <c r="B459" s="76"/>
      <c r="AO459" s="65"/>
      <c r="AP459" s="65"/>
      <c r="AQ459" s="65"/>
      <c r="AR459" s="66"/>
      <c r="AS459" s="66"/>
      <c r="AT459" s="66"/>
      <c r="AU459" s="66"/>
      <c r="AV459" s="66"/>
      <c r="AW459" s="66"/>
    </row>
    <row r="460" spans="2:49" s="64" customFormat="1" x14ac:dyDescent="0.2">
      <c r="B460" s="76"/>
      <c r="AO460" s="65"/>
      <c r="AP460" s="65"/>
      <c r="AQ460" s="65"/>
      <c r="AR460" s="66"/>
      <c r="AS460" s="66"/>
      <c r="AT460" s="66"/>
      <c r="AU460" s="66"/>
      <c r="AV460" s="66"/>
      <c r="AW460" s="66"/>
    </row>
    <row r="461" spans="2:49" s="64" customFormat="1" x14ac:dyDescent="0.2">
      <c r="B461" s="76"/>
      <c r="AO461" s="65"/>
      <c r="AP461" s="65"/>
      <c r="AQ461" s="65"/>
      <c r="AR461" s="66"/>
      <c r="AS461" s="66"/>
      <c r="AT461" s="66"/>
      <c r="AU461" s="66"/>
      <c r="AV461" s="66"/>
      <c r="AW461" s="66"/>
    </row>
    <row r="462" spans="2:49" s="64" customFormat="1" x14ac:dyDescent="0.2">
      <c r="B462" s="76"/>
      <c r="AO462" s="65"/>
      <c r="AP462" s="65"/>
      <c r="AQ462" s="65"/>
      <c r="AR462" s="66"/>
      <c r="AS462" s="66"/>
      <c r="AT462" s="66"/>
      <c r="AU462" s="66"/>
      <c r="AV462" s="66"/>
      <c r="AW462" s="66"/>
    </row>
    <row r="463" spans="2:49" s="64" customFormat="1" x14ac:dyDescent="0.2">
      <c r="B463" s="76"/>
      <c r="AO463" s="65"/>
      <c r="AP463" s="65"/>
      <c r="AQ463" s="65"/>
      <c r="AR463" s="66"/>
      <c r="AS463" s="66"/>
      <c r="AT463" s="66"/>
      <c r="AU463" s="66"/>
      <c r="AV463" s="66"/>
      <c r="AW463" s="66"/>
    </row>
    <row r="464" spans="2:49" s="64" customFormat="1" x14ac:dyDescent="0.2">
      <c r="B464" s="76"/>
      <c r="AO464" s="65"/>
      <c r="AP464" s="65"/>
      <c r="AQ464" s="65"/>
      <c r="AR464" s="66"/>
      <c r="AS464" s="66"/>
      <c r="AT464" s="66"/>
      <c r="AU464" s="66"/>
      <c r="AV464" s="66"/>
      <c r="AW464" s="66"/>
    </row>
    <row r="465" spans="2:49" s="64" customFormat="1" x14ac:dyDescent="0.2">
      <c r="B465" s="76"/>
      <c r="AO465" s="65"/>
      <c r="AP465" s="65"/>
      <c r="AQ465" s="65"/>
      <c r="AR465" s="66"/>
      <c r="AS465" s="66"/>
      <c r="AT465" s="66"/>
      <c r="AU465" s="66"/>
      <c r="AV465" s="66"/>
      <c r="AW465" s="66"/>
    </row>
    <row r="466" spans="2:49" s="64" customFormat="1" x14ac:dyDescent="0.2">
      <c r="B466" s="76"/>
      <c r="AO466" s="65"/>
      <c r="AP466" s="65"/>
      <c r="AQ466" s="65"/>
      <c r="AR466" s="66"/>
      <c r="AS466" s="66"/>
      <c r="AT466" s="66"/>
      <c r="AU466" s="66"/>
      <c r="AV466" s="66"/>
      <c r="AW466" s="66"/>
    </row>
    <row r="467" spans="2:49" s="64" customFormat="1" x14ac:dyDescent="0.2">
      <c r="B467" s="76"/>
      <c r="AO467" s="65"/>
      <c r="AP467" s="65"/>
      <c r="AQ467" s="65"/>
      <c r="AR467" s="66"/>
      <c r="AS467" s="66"/>
      <c r="AT467" s="66"/>
      <c r="AU467" s="66"/>
      <c r="AV467" s="66"/>
      <c r="AW467" s="66"/>
    </row>
    <row r="468" spans="2:49" s="64" customFormat="1" x14ac:dyDescent="0.2">
      <c r="B468" s="76"/>
      <c r="AO468" s="65"/>
      <c r="AP468" s="65"/>
      <c r="AQ468" s="65"/>
      <c r="AR468" s="66"/>
      <c r="AS468" s="66"/>
      <c r="AT468" s="66"/>
      <c r="AU468" s="66"/>
      <c r="AV468" s="66"/>
      <c r="AW468" s="66"/>
    </row>
    <row r="469" spans="2:49" s="64" customFormat="1" x14ac:dyDescent="0.2">
      <c r="B469" s="76"/>
      <c r="AO469" s="65"/>
      <c r="AP469" s="65"/>
      <c r="AQ469" s="65"/>
      <c r="AR469" s="66"/>
      <c r="AS469" s="66"/>
      <c r="AT469" s="66"/>
      <c r="AU469" s="66"/>
      <c r="AV469" s="66"/>
      <c r="AW469" s="66"/>
    </row>
    <row r="470" spans="2:49" s="64" customFormat="1" x14ac:dyDescent="0.2">
      <c r="B470" s="76"/>
      <c r="AO470" s="65"/>
      <c r="AP470" s="65"/>
      <c r="AQ470" s="65"/>
      <c r="AR470" s="66"/>
      <c r="AS470" s="66"/>
      <c r="AT470" s="66"/>
      <c r="AU470" s="66"/>
      <c r="AV470" s="66"/>
      <c r="AW470" s="66"/>
    </row>
    <row r="471" spans="2:49" s="64" customFormat="1" x14ac:dyDescent="0.2">
      <c r="B471" s="76"/>
      <c r="AO471" s="65"/>
      <c r="AP471" s="65"/>
      <c r="AQ471" s="65"/>
      <c r="AR471" s="66"/>
      <c r="AS471" s="66"/>
      <c r="AT471" s="66"/>
      <c r="AU471" s="66"/>
      <c r="AV471" s="66"/>
      <c r="AW471" s="66"/>
    </row>
    <row r="472" spans="2:49" s="64" customFormat="1" x14ac:dyDescent="0.2">
      <c r="B472" s="76"/>
      <c r="AO472" s="65"/>
      <c r="AP472" s="65"/>
      <c r="AQ472" s="65"/>
      <c r="AR472" s="66"/>
      <c r="AS472" s="66"/>
      <c r="AT472" s="66"/>
      <c r="AU472" s="66"/>
      <c r="AV472" s="66"/>
      <c r="AW472" s="66"/>
    </row>
    <row r="473" spans="2:49" s="64" customFormat="1" x14ac:dyDescent="0.2">
      <c r="B473" s="76"/>
      <c r="AO473" s="65"/>
      <c r="AP473" s="65"/>
      <c r="AQ473" s="65"/>
      <c r="AR473" s="66"/>
      <c r="AS473" s="66"/>
      <c r="AT473" s="66"/>
      <c r="AU473" s="66"/>
      <c r="AV473" s="66"/>
      <c r="AW473" s="66"/>
    </row>
    <row r="474" spans="2:49" s="64" customFormat="1" x14ac:dyDescent="0.2">
      <c r="B474" s="76"/>
      <c r="AO474" s="65"/>
      <c r="AP474" s="65"/>
      <c r="AQ474" s="65"/>
      <c r="AR474" s="66"/>
      <c r="AS474" s="66"/>
      <c r="AT474" s="66"/>
      <c r="AU474" s="66"/>
      <c r="AV474" s="66"/>
      <c r="AW474" s="66"/>
    </row>
    <row r="475" spans="2:49" s="64" customFormat="1" x14ac:dyDescent="0.2">
      <c r="B475" s="76"/>
      <c r="AO475" s="65"/>
      <c r="AP475" s="65"/>
      <c r="AQ475" s="65"/>
      <c r="AR475" s="66"/>
      <c r="AS475" s="66"/>
      <c r="AT475" s="66"/>
      <c r="AU475" s="66"/>
      <c r="AV475" s="66"/>
      <c r="AW475" s="66"/>
    </row>
    <row r="476" spans="2:49" s="64" customFormat="1" x14ac:dyDescent="0.2">
      <c r="B476" s="76"/>
      <c r="AO476" s="65"/>
      <c r="AP476" s="65"/>
      <c r="AQ476" s="65"/>
      <c r="AR476" s="66"/>
      <c r="AS476" s="66"/>
      <c r="AT476" s="66"/>
      <c r="AU476" s="66"/>
      <c r="AV476" s="66"/>
      <c r="AW476" s="66"/>
    </row>
    <row r="477" spans="2:49" s="64" customFormat="1" x14ac:dyDescent="0.2">
      <c r="B477" s="76"/>
      <c r="AO477" s="65"/>
      <c r="AP477" s="65"/>
      <c r="AQ477" s="65"/>
      <c r="AR477" s="66"/>
      <c r="AS477" s="66"/>
      <c r="AT477" s="66"/>
      <c r="AU477" s="66"/>
      <c r="AV477" s="66"/>
      <c r="AW477" s="66"/>
    </row>
    <row r="478" spans="2:49" s="64" customFormat="1" x14ac:dyDescent="0.2">
      <c r="B478" s="76"/>
      <c r="AO478" s="65"/>
      <c r="AP478" s="65"/>
      <c r="AQ478" s="65"/>
      <c r="AR478" s="66"/>
      <c r="AS478" s="66"/>
      <c r="AT478" s="66"/>
      <c r="AU478" s="66"/>
      <c r="AV478" s="66"/>
      <c r="AW478" s="66"/>
    </row>
    <row r="479" spans="2:49" s="64" customFormat="1" x14ac:dyDescent="0.2">
      <c r="B479" s="76"/>
      <c r="AO479" s="65"/>
      <c r="AP479" s="65"/>
      <c r="AQ479" s="65"/>
      <c r="AR479" s="66"/>
      <c r="AS479" s="66"/>
      <c r="AT479" s="66"/>
      <c r="AU479" s="66"/>
      <c r="AV479" s="66"/>
      <c r="AW479" s="66"/>
    </row>
    <row r="480" spans="2:49" s="64" customFormat="1" x14ac:dyDescent="0.2">
      <c r="B480" s="76"/>
      <c r="AO480" s="65"/>
      <c r="AP480" s="65"/>
      <c r="AQ480" s="65"/>
      <c r="AR480" s="66"/>
      <c r="AS480" s="66"/>
      <c r="AT480" s="66"/>
      <c r="AU480" s="66"/>
      <c r="AV480" s="66"/>
      <c r="AW480" s="66"/>
    </row>
    <row r="481" spans="2:49" s="64" customFormat="1" x14ac:dyDescent="0.2">
      <c r="B481" s="76"/>
      <c r="AO481" s="65"/>
      <c r="AP481" s="65"/>
      <c r="AQ481" s="65"/>
      <c r="AR481" s="66"/>
      <c r="AS481" s="66"/>
      <c r="AT481" s="66"/>
      <c r="AU481" s="66"/>
      <c r="AV481" s="66"/>
      <c r="AW481" s="66"/>
    </row>
    <row r="482" spans="2:49" s="64" customFormat="1" x14ac:dyDescent="0.2">
      <c r="B482" s="76"/>
      <c r="AO482" s="65"/>
      <c r="AP482" s="65"/>
      <c r="AQ482" s="65"/>
      <c r="AR482" s="66"/>
      <c r="AS482" s="66"/>
      <c r="AT482" s="66"/>
      <c r="AU482" s="66"/>
      <c r="AV482" s="66"/>
      <c r="AW482" s="66"/>
    </row>
    <row r="483" spans="2:49" s="64" customFormat="1" x14ac:dyDescent="0.2">
      <c r="B483" s="76"/>
      <c r="AO483" s="65"/>
      <c r="AP483" s="65"/>
      <c r="AQ483" s="65"/>
      <c r="AR483" s="66"/>
      <c r="AS483" s="66"/>
      <c r="AT483" s="66"/>
      <c r="AU483" s="66"/>
      <c r="AV483" s="66"/>
      <c r="AW483" s="66"/>
    </row>
    <row r="484" spans="2:49" s="64" customFormat="1" x14ac:dyDescent="0.2">
      <c r="B484" s="76"/>
      <c r="AO484" s="65"/>
      <c r="AP484" s="65"/>
      <c r="AQ484" s="65"/>
      <c r="AR484" s="66"/>
      <c r="AS484" s="66"/>
      <c r="AT484" s="66"/>
      <c r="AU484" s="66"/>
      <c r="AV484" s="66"/>
      <c r="AW484" s="66"/>
    </row>
    <row r="485" spans="2:49" s="64" customFormat="1" x14ac:dyDescent="0.2">
      <c r="B485" s="76"/>
      <c r="AO485" s="65"/>
      <c r="AP485" s="65"/>
      <c r="AQ485" s="65"/>
      <c r="AR485" s="66"/>
      <c r="AS485" s="66"/>
      <c r="AT485" s="66"/>
      <c r="AU485" s="66"/>
      <c r="AV485" s="66"/>
      <c r="AW485" s="66"/>
    </row>
    <row r="486" spans="2:49" s="64" customFormat="1" x14ac:dyDescent="0.2">
      <c r="B486" s="76"/>
      <c r="AO486" s="65"/>
      <c r="AP486" s="65"/>
      <c r="AQ486" s="65"/>
      <c r="AR486" s="66"/>
      <c r="AS486" s="66"/>
      <c r="AT486" s="66"/>
      <c r="AU486" s="66"/>
      <c r="AV486" s="66"/>
      <c r="AW486" s="66"/>
    </row>
    <row r="487" spans="2:49" s="64" customFormat="1" x14ac:dyDescent="0.2">
      <c r="B487" s="76"/>
      <c r="AO487" s="65"/>
      <c r="AP487" s="65"/>
      <c r="AQ487" s="65"/>
      <c r="AR487" s="66"/>
      <c r="AS487" s="66"/>
      <c r="AT487" s="66"/>
      <c r="AU487" s="66"/>
      <c r="AV487" s="66"/>
      <c r="AW487" s="66"/>
    </row>
    <row r="488" spans="2:49" s="64" customFormat="1" x14ac:dyDescent="0.2">
      <c r="B488" s="76"/>
      <c r="AO488" s="65"/>
      <c r="AP488" s="65"/>
      <c r="AQ488" s="65"/>
      <c r="AR488" s="66"/>
      <c r="AS488" s="66"/>
      <c r="AT488" s="66"/>
      <c r="AU488" s="66"/>
      <c r="AV488" s="66"/>
      <c r="AW488" s="66"/>
    </row>
    <row r="489" spans="2:49" s="64" customFormat="1" x14ac:dyDescent="0.2">
      <c r="B489" s="76"/>
      <c r="AO489" s="65"/>
      <c r="AP489" s="65"/>
      <c r="AQ489" s="65"/>
      <c r="AR489" s="66"/>
      <c r="AS489" s="66"/>
      <c r="AT489" s="66"/>
      <c r="AU489" s="66"/>
      <c r="AV489" s="66"/>
      <c r="AW489" s="66"/>
    </row>
    <row r="490" spans="2:49" s="64" customFormat="1" x14ac:dyDescent="0.2">
      <c r="B490" s="76"/>
      <c r="AO490" s="65"/>
      <c r="AP490" s="65"/>
      <c r="AQ490" s="65"/>
      <c r="AR490" s="66"/>
      <c r="AS490" s="66"/>
      <c r="AT490" s="66"/>
      <c r="AU490" s="66"/>
      <c r="AV490" s="66"/>
      <c r="AW490" s="66"/>
    </row>
    <row r="491" spans="2:49" s="64" customFormat="1" x14ac:dyDescent="0.2">
      <c r="B491" s="76"/>
      <c r="AO491" s="65"/>
      <c r="AP491" s="65"/>
      <c r="AQ491" s="65"/>
      <c r="AR491" s="66"/>
      <c r="AS491" s="66"/>
      <c r="AT491" s="66"/>
      <c r="AU491" s="66"/>
      <c r="AV491" s="66"/>
      <c r="AW491" s="66"/>
    </row>
    <row r="492" spans="2:49" s="64" customFormat="1" x14ac:dyDescent="0.2">
      <c r="B492" s="76"/>
      <c r="AO492" s="65"/>
      <c r="AP492" s="65"/>
      <c r="AQ492" s="65"/>
      <c r="AR492" s="66"/>
      <c r="AS492" s="66"/>
      <c r="AT492" s="66"/>
      <c r="AU492" s="66"/>
      <c r="AV492" s="66"/>
      <c r="AW492" s="66"/>
    </row>
  </sheetData>
  <dataConsolidate/>
  <mergeCells count="15">
    <mergeCell ref="F1:H1"/>
    <mergeCell ref="J1:L1"/>
    <mergeCell ref="BA1:BC1"/>
    <mergeCell ref="AC1:AE1"/>
    <mergeCell ref="AO1:AQ1"/>
    <mergeCell ref="AL1:AN1"/>
    <mergeCell ref="AI1:AK1"/>
    <mergeCell ref="AF1:AH1"/>
    <mergeCell ref="M1:O1"/>
    <mergeCell ref="AU1:AW1"/>
    <mergeCell ref="P1:R1"/>
    <mergeCell ref="AX1:AZ1"/>
    <mergeCell ref="S1:U1"/>
    <mergeCell ref="V1:X1"/>
    <mergeCell ref="Y1:AB1"/>
  </mergeCells>
  <phoneticPr fontId="0" type="noConversion"/>
  <printOptions horizontalCentered="1" verticalCentered="1" gridLines="1"/>
  <pageMargins left="0.2" right="0" top="0.25" bottom="0.5" header="0" footer="0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51152-1C47-4806-88B4-489B02E63FDE}">
  <dimension ref="A1:D48"/>
  <sheetViews>
    <sheetView workbookViewId="0">
      <selection sqref="A1:D48"/>
    </sheetView>
  </sheetViews>
  <sheetFormatPr defaultRowHeight="12.75" x14ac:dyDescent="0.2"/>
  <sheetData>
    <row r="1" spans="1:4" x14ac:dyDescent="0.2">
      <c r="B1" t="s">
        <v>180</v>
      </c>
      <c r="C1" t="s">
        <v>181</v>
      </c>
      <c r="D1" t="s">
        <v>182</v>
      </c>
    </row>
    <row r="2" spans="1:4" x14ac:dyDescent="0.2">
      <c r="A2" t="s">
        <v>132</v>
      </c>
      <c r="B2">
        <v>193</v>
      </c>
      <c r="C2">
        <v>72</v>
      </c>
      <c r="D2">
        <v>72</v>
      </c>
    </row>
    <row r="3" spans="1:4" x14ac:dyDescent="0.2">
      <c r="A3" t="s">
        <v>133</v>
      </c>
      <c r="B3">
        <v>258</v>
      </c>
      <c r="C3">
        <v>72</v>
      </c>
      <c r="D3">
        <v>72</v>
      </c>
    </row>
    <row r="4" spans="1:4" x14ac:dyDescent="0.2">
      <c r="A4" t="s">
        <v>134</v>
      </c>
      <c r="B4">
        <v>279</v>
      </c>
      <c r="C4">
        <v>61</v>
      </c>
      <c r="D4">
        <v>61</v>
      </c>
    </row>
    <row r="5" spans="1:4" x14ac:dyDescent="0.2">
      <c r="A5" t="s">
        <v>135</v>
      </c>
      <c r="B5">
        <v>208</v>
      </c>
      <c r="C5">
        <v>61</v>
      </c>
      <c r="D5">
        <v>61</v>
      </c>
    </row>
    <row r="6" spans="1:4" x14ac:dyDescent="0.2">
      <c r="A6" t="s">
        <v>136</v>
      </c>
      <c r="B6">
        <v>272</v>
      </c>
      <c r="C6">
        <v>61</v>
      </c>
      <c r="D6">
        <v>61</v>
      </c>
    </row>
    <row r="7" spans="1:4" x14ac:dyDescent="0.2">
      <c r="A7" t="s">
        <v>137</v>
      </c>
      <c r="B7">
        <v>229</v>
      </c>
      <c r="C7">
        <v>50</v>
      </c>
      <c r="D7">
        <v>50</v>
      </c>
    </row>
    <row r="8" spans="1:4" x14ac:dyDescent="0.2">
      <c r="A8" t="s">
        <v>138</v>
      </c>
      <c r="B8">
        <v>350</v>
      </c>
      <c r="C8">
        <v>50</v>
      </c>
      <c r="D8">
        <v>50</v>
      </c>
    </row>
    <row r="9" spans="1:4" x14ac:dyDescent="0.2">
      <c r="A9" t="s">
        <v>139</v>
      </c>
      <c r="B9">
        <v>336</v>
      </c>
      <c r="C9">
        <v>50</v>
      </c>
      <c r="D9">
        <v>50</v>
      </c>
    </row>
    <row r="10" spans="1:4" x14ac:dyDescent="0.2">
      <c r="A10" t="s">
        <v>140</v>
      </c>
      <c r="B10">
        <v>215</v>
      </c>
      <c r="C10">
        <v>50</v>
      </c>
      <c r="D10">
        <v>50</v>
      </c>
    </row>
    <row r="11" spans="1:4" x14ac:dyDescent="0.2">
      <c r="A11" t="s">
        <v>141</v>
      </c>
      <c r="B11">
        <v>329</v>
      </c>
      <c r="C11">
        <v>50</v>
      </c>
      <c r="D11">
        <v>50</v>
      </c>
    </row>
    <row r="12" spans="1:4" x14ac:dyDescent="0.2">
      <c r="A12" t="s">
        <v>142</v>
      </c>
      <c r="B12">
        <v>10</v>
      </c>
      <c r="C12">
        <v>28</v>
      </c>
      <c r="D12">
        <v>28</v>
      </c>
    </row>
    <row r="13" spans="1:4" x14ac:dyDescent="0.2">
      <c r="A13" t="s">
        <v>143</v>
      </c>
      <c r="B13">
        <v>10</v>
      </c>
      <c r="C13">
        <v>50</v>
      </c>
      <c r="D13">
        <v>50</v>
      </c>
    </row>
    <row r="14" spans="1:4" x14ac:dyDescent="0.2">
      <c r="A14" t="s">
        <v>144</v>
      </c>
      <c r="B14">
        <v>336</v>
      </c>
      <c r="C14">
        <v>50</v>
      </c>
      <c r="D14">
        <v>50</v>
      </c>
    </row>
    <row r="15" spans="1:4" x14ac:dyDescent="0.2">
      <c r="A15" t="s">
        <v>145</v>
      </c>
      <c r="B15">
        <v>300</v>
      </c>
      <c r="C15">
        <v>50</v>
      </c>
      <c r="D15">
        <v>50</v>
      </c>
    </row>
    <row r="16" spans="1:4" x14ac:dyDescent="0.2">
      <c r="A16" t="s">
        <v>146</v>
      </c>
      <c r="B16">
        <v>10</v>
      </c>
      <c r="C16">
        <v>50</v>
      </c>
      <c r="D16">
        <v>50</v>
      </c>
    </row>
    <row r="17" spans="1:4" x14ac:dyDescent="0.2">
      <c r="A17" t="s">
        <v>147</v>
      </c>
      <c r="B17">
        <v>10</v>
      </c>
      <c r="C17">
        <v>50</v>
      </c>
      <c r="D17">
        <v>50</v>
      </c>
    </row>
    <row r="18" spans="1:4" x14ac:dyDescent="0.2">
      <c r="A18" t="s">
        <v>148</v>
      </c>
      <c r="B18">
        <v>286</v>
      </c>
      <c r="C18">
        <v>50</v>
      </c>
      <c r="D18">
        <v>50</v>
      </c>
    </row>
    <row r="19" spans="1:4" x14ac:dyDescent="0.2">
      <c r="A19" t="s">
        <v>149</v>
      </c>
      <c r="B19">
        <v>101</v>
      </c>
      <c r="C19">
        <v>50</v>
      </c>
      <c r="D19">
        <v>50</v>
      </c>
    </row>
    <row r="20" spans="1:4" x14ac:dyDescent="0.2">
      <c r="A20" t="s">
        <v>150</v>
      </c>
      <c r="B20">
        <v>393</v>
      </c>
      <c r="C20">
        <v>61</v>
      </c>
      <c r="D20">
        <v>61</v>
      </c>
    </row>
    <row r="21" spans="1:4" x14ac:dyDescent="0.2">
      <c r="A21" t="s">
        <v>151</v>
      </c>
      <c r="B21">
        <v>350</v>
      </c>
      <c r="C21">
        <v>50</v>
      </c>
      <c r="D21">
        <v>50</v>
      </c>
    </row>
    <row r="22" spans="1:4" x14ac:dyDescent="0.2">
      <c r="A22" t="s">
        <v>152</v>
      </c>
      <c r="B22">
        <v>379</v>
      </c>
      <c r="C22">
        <v>50</v>
      </c>
      <c r="D22">
        <v>50</v>
      </c>
    </row>
    <row r="23" spans="1:4" x14ac:dyDescent="0.2">
      <c r="A23" t="s">
        <v>153</v>
      </c>
      <c r="B23">
        <v>350</v>
      </c>
      <c r="C23">
        <v>50</v>
      </c>
      <c r="D23">
        <v>50</v>
      </c>
    </row>
    <row r="24" spans="1:4" x14ac:dyDescent="0.2">
      <c r="A24" t="s">
        <v>154</v>
      </c>
      <c r="B24">
        <v>357</v>
      </c>
      <c r="C24">
        <v>72</v>
      </c>
      <c r="D24">
        <v>72</v>
      </c>
    </row>
    <row r="25" spans="1:4" x14ac:dyDescent="0.2">
      <c r="A25" t="s">
        <v>155</v>
      </c>
      <c r="B25">
        <v>336</v>
      </c>
      <c r="C25">
        <v>72</v>
      </c>
      <c r="D25">
        <v>72</v>
      </c>
    </row>
    <row r="26" spans="1:4" x14ac:dyDescent="0.2">
      <c r="A26" t="s">
        <v>156</v>
      </c>
      <c r="B26">
        <v>172</v>
      </c>
      <c r="C26">
        <v>184</v>
      </c>
      <c r="D26">
        <v>184</v>
      </c>
    </row>
    <row r="27" spans="1:4" x14ac:dyDescent="0.2">
      <c r="A27" t="s">
        <v>157</v>
      </c>
      <c r="B27">
        <v>44</v>
      </c>
      <c r="C27">
        <v>184</v>
      </c>
      <c r="D27">
        <v>184</v>
      </c>
    </row>
    <row r="28" spans="1:4" x14ac:dyDescent="0.2">
      <c r="A28" t="s">
        <v>158</v>
      </c>
      <c r="B28">
        <v>101</v>
      </c>
      <c r="C28">
        <v>184</v>
      </c>
      <c r="D28">
        <v>184</v>
      </c>
    </row>
    <row r="29" spans="1:4" x14ac:dyDescent="0.2">
      <c r="A29" t="s">
        <v>159</v>
      </c>
      <c r="B29">
        <v>101</v>
      </c>
      <c r="C29">
        <v>184</v>
      </c>
      <c r="D29">
        <v>184</v>
      </c>
    </row>
    <row r="30" spans="1:4" x14ac:dyDescent="0.2">
      <c r="A30" t="s">
        <v>160</v>
      </c>
      <c r="B30">
        <v>51</v>
      </c>
      <c r="C30">
        <v>184</v>
      </c>
      <c r="D30">
        <v>184</v>
      </c>
    </row>
    <row r="31" spans="1:4" x14ac:dyDescent="0.2">
      <c r="A31" t="s">
        <v>161</v>
      </c>
      <c r="B31">
        <v>101</v>
      </c>
      <c r="C31">
        <v>61</v>
      </c>
      <c r="D31">
        <v>61</v>
      </c>
    </row>
    <row r="32" spans="1:4" x14ac:dyDescent="0.2">
      <c r="A32" t="s">
        <v>162</v>
      </c>
      <c r="B32">
        <v>10</v>
      </c>
      <c r="C32">
        <v>184</v>
      </c>
      <c r="D32">
        <v>184</v>
      </c>
    </row>
    <row r="33" spans="1:4" x14ac:dyDescent="0.2">
      <c r="A33" t="s">
        <v>163</v>
      </c>
      <c r="B33">
        <v>108</v>
      </c>
      <c r="C33">
        <v>28</v>
      </c>
      <c r="D33">
        <v>28</v>
      </c>
    </row>
    <row r="34" spans="1:4" x14ac:dyDescent="0.2">
      <c r="A34" t="s">
        <v>164</v>
      </c>
      <c r="B34">
        <v>201</v>
      </c>
      <c r="C34">
        <v>50</v>
      </c>
      <c r="D34">
        <v>50</v>
      </c>
    </row>
    <row r="35" spans="1:4" x14ac:dyDescent="0.2">
      <c r="A35" t="s">
        <v>165</v>
      </c>
      <c r="B35">
        <v>186</v>
      </c>
      <c r="C35">
        <v>50</v>
      </c>
      <c r="D35">
        <v>50</v>
      </c>
    </row>
    <row r="36" spans="1:4" x14ac:dyDescent="0.2">
      <c r="A36" t="s">
        <v>166</v>
      </c>
      <c r="B36">
        <v>30</v>
      </c>
      <c r="C36">
        <v>184</v>
      </c>
      <c r="D36">
        <v>184</v>
      </c>
    </row>
    <row r="37" spans="1:4" x14ac:dyDescent="0.2">
      <c r="A37" t="s">
        <v>167</v>
      </c>
      <c r="B37">
        <v>372</v>
      </c>
      <c r="C37">
        <v>50</v>
      </c>
      <c r="D37">
        <v>50</v>
      </c>
    </row>
    <row r="38" spans="1:4" x14ac:dyDescent="0.2">
      <c r="A38" t="s">
        <v>168</v>
      </c>
      <c r="B38">
        <v>115</v>
      </c>
      <c r="C38">
        <v>50</v>
      </c>
      <c r="D38">
        <v>50</v>
      </c>
    </row>
    <row r="39" spans="1:4" x14ac:dyDescent="0.2">
      <c r="A39" t="s">
        <v>169</v>
      </c>
      <c r="B39">
        <v>94</v>
      </c>
      <c r="C39">
        <v>50</v>
      </c>
      <c r="D39">
        <v>50</v>
      </c>
    </row>
    <row r="40" spans="1:4" x14ac:dyDescent="0.2">
      <c r="A40" t="s">
        <v>170</v>
      </c>
      <c r="B40">
        <v>65</v>
      </c>
      <c r="C40">
        <v>50</v>
      </c>
      <c r="D40">
        <v>50</v>
      </c>
    </row>
    <row r="41" spans="1:4" x14ac:dyDescent="0.2">
      <c r="A41" t="s">
        <v>171</v>
      </c>
      <c r="B41">
        <v>58</v>
      </c>
      <c r="C41">
        <v>50</v>
      </c>
      <c r="D41">
        <v>50</v>
      </c>
    </row>
    <row r="42" spans="1:4" x14ac:dyDescent="0.2">
      <c r="A42" t="s">
        <v>172</v>
      </c>
      <c r="B42">
        <v>336</v>
      </c>
      <c r="C42">
        <v>50</v>
      </c>
      <c r="D42">
        <v>50</v>
      </c>
    </row>
    <row r="43" spans="1:4" x14ac:dyDescent="0.2">
      <c r="A43" t="s">
        <v>173</v>
      </c>
      <c r="B43">
        <v>315</v>
      </c>
      <c r="C43">
        <v>50</v>
      </c>
      <c r="D43">
        <v>50</v>
      </c>
    </row>
    <row r="44" spans="1:4" x14ac:dyDescent="0.2">
      <c r="A44" t="s">
        <v>174</v>
      </c>
      <c r="B44">
        <v>10</v>
      </c>
      <c r="C44">
        <v>16</v>
      </c>
      <c r="D44">
        <v>16</v>
      </c>
    </row>
    <row r="45" spans="1:4" x14ac:dyDescent="0.2">
      <c r="A45" t="s">
        <v>175</v>
      </c>
      <c r="B45">
        <v>250</v>
      </c>
      <c r="C45">
        <v>72</v>
      </c>
      <c r="D45">
        <v>72</v>
      </c>
    </row>
    <row r="46" spans="1:4" x14ac:dyDescent="0.2">
      <c r="A46" t="s">
        <v>176</v>
      </c>
      <c r="B46">
        <v>10</v>
      </c>
      <c r="C46">
        <v>50</v>
      </c>
      <c r="D46">
        <v>50</v>
      </c>
    </row>
    <row r="47" spans="1:4" x14ac:dyDescent="0.2">
      <c r="A47" t="s">
        <v>177</v>
      </c>
      <c r="B47">
        <v>10</v>
      </c>
      <c r="C47">
        <v>10</v>
      </c>
      <c r="D47">
        <v>10</v>
      </c>
    </row>
    <row r="48" spans="1:4" x14ac:dyDescent="0.2">
      <c r="A48" t="s">
        <v>30</v>
      </c>
      <c r="B48">
        <v>10</v>
      </c>
      <c r="C48">
        <v>10</v>
      </c>
      <c r="D48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4C5AE-644D-4755-A305-B690CDF10068}">
  <dimension ref="A1:C48"/>
  <sheetViews>
    <sheetView workbookViewId="0">
      <selection activeCell="H9" sqref="H9"/>
    </sheetView>
  </sheetViews>
  <sheetFormatPr defaultRowHeight="12.75" x14ac:dyDescent="0.2"/>
  <sheetData>
    <row r="1" spans="1:3" x14ac:dyDescent="0.2">
      <c r="B1">
        <v>100</v>
      </c>
      <c r="C1">
        <v>200</v>
      </c>
    </row>
    <row r="2" spans="1:3" x14ac:dyDescent="0.2">
      <c r="A2" t="s">
        <v>132</v>
      </c>
      <c r="B2">
        <v>458</v>
      </c>
      <c r="C2">
        <v>368</v>
      </c>
    </row>
    <row r="3" spans="1:3" x14ac:dyDescent="0.2">
      <c r="A3" t="s">
        <v>133</v>
      </c>
      <c r="B3">
        <v>458</v>
      </c>
      <c r="C3">
        <v>368</v>
      </c>
    </row>
    <row r="4" spans="1:3" x14ac:dyDescent="0.2">
      <c r="A4" t="s">
        <v>134</v>
      </c>
      <c r="B4">
        <v>494</v>
      </c>
      <c r="C4">
        <v>405</v>
      </c>
    </row>
    <row r="5" spans="1:3" x14ac:dyDescent="0.2">
      <c r="A5" t="s">
        <v>135</v>
      </c>
      <c r="B5">
        <v>494</v>
      </c>
      <c r="C5">
        <v>405</v>
      </c>
    </row>
    <row r="6" spans="1:3" x14ac:dyDescent="0.2">
      <c r="A6" t="s">
        <v>136</v>
      </c>
      <c r="B6">
        <v>494</v>
      </c>
      <c r="C6">
        <v>405</v>
      </c>
    </row>
    <row r="7" spans="1:3" x14ac:dyDescent="0.2">
      <c r="A7" t="s">
        <v>137</v>
      </c>
      <c r="B7">
        <v>445</v>
      </c>
      <c r="C7">
        <v>356</v>
      </c>
    </row>
    <row r="8" spans="1:3" x14ac:dyDescent="0.2">
      <c r="A8" t="s">
        <v>138</v>
      </c>
      <c r="B8">
        <v>506</v>
      </c>
      <c r="C8">
        <v>417</v>
      </c>
    </row>
    <row r="9" spans="1:3" x14ac:dyDescent="0.2">
      <c r="A9" t="s">
        <v>139</v>
      </c>
      <c r="B9">
        <v>482</v>
      </c>
      <c r="C9">
        <v>393</v>
      </c>
    </row>
    <row r="10" spans="1:3" x14ac:dyDescent="0.2">
      <c r="A10" t="s">
        <v>140</v>
      </c>
      <c r="B10">
        <v>433</v>
      </c>
      <c r="C10">
        <v>344</v>
      </c>
    </row>
    <row r="11" spans="1:3" x14ac:dyDescent="0.2">
      <c r="A11" t="s">
        <v>141</v>
      </c>
      <c r="B11">
        <v>494</v>
      </c>
      <c r="C11">
        <v>405</v>
      </c>
    </row>
    <row r="12" spans="1:3" x14ac:dyDescent="0.2">
      <c r="A12" t="s">
        <v>142</v>
      </c>
      <c r="B12">
        <v>10</v>
      </c>
      <c r="C12">
        <v>10</v>
      </c>
    </row>
    <row r="13" spans="1:3" x14ac:dyDescent="0.2">
      <c r="A13" t="s">
        <v>143</v>
      </c>
      <c r="B13">
        <v>34</v>
      </c>
      <c r="C13">
        <v>10</v>
      </c>
    </row>
    <row r="14" spans="1:3" x14ac:dyDescent="0.2">
      <c r="A14" t="s">
        <v>144</v>
      </c>
      <c r="B14">
        <v>445</v>
      </c>
      <c r="C14">
        <v>356</v>
      </c>
    </row>
    <row r="15" spans="1:3" x14ac:dyDescent="0.2">
      <c r="A15" t="s">
        <v>145</v>
      </c>
      <c r="B15">
        <v>445</v>
      </c>
      <c r="C15">
        <v>356</v>
      </c>
    </row>
    <row r="16" spans="1:3" x14ac:dyDescent="0.2">
      <c r="A16" t="s">
        <v>146</v>
      </c>
      <c r="B16">
        <v>409</v>
      </c>
      <c r="C16">
        <v>320</v>
      </c>
    </row>
    <row r="17" spans="1:3" x14ac:dyDescent="0.2">
      <c r="A17" t="s">
        <v>147</v>
      </c>
      <c r="B17">
        <v>445</v>
      </c>
      <c r="C17">
        <v>356</v>
      </c>
    </row>
    <row r="18" spans="1:3" x14ac:dyDescent="0.2">
      <c r="A18" t="s">
        <v>148</v>
      </c>
      <c r="B18">
        <v>458</v>
      </c>
      <c r="C18">
        <v>368</v>
      </c>
    </row>
    <row r="19" spans="1:3" x14ac:dyDescent="0.2">
      <c r="A19" t="s">
        <v>149</v>
      </c>
      <c r="B19">
        <v>106</v>
      </c>
      <c r="C19">
        <v>101</v>
      </c>
    </row>
    <row r="20" spans="1:3" x14ac:dyDescent="0.2">
      <c r="A20" t="s">
        <v>150</v>
      </c>
      <c r="B20">
        <v>494</v>
      </c>
      <c r="C20">
        <v>405</v>
      </c>
    </row>
    <row r="21" spans="1:3" x14ac:dyDescent="0.2">
      <c r="A21" t="s">
        <v>151</v>
      </c>
      <c r="B21">
        <v>506</v>
      </c>
      <c r="C21">
        <v>417</v>
      </c>
    </row>
    <row r="22" spans="1:3" x14ac:dyDescent="0.2">
      <c r="A22" t="s">
        <v>152</v>
      </c>
      <c r="B22">
        <v>494</v>
      </c>
      <c r="C22">
        <v>405</v>
      </c>
    </row>
    <row r="23" spans="1:3" x14ac:dyDescent="0.2">
      <c r="A23" t="s">
        <v>153</v>
      </c>
      <c r="B23">
        <v>445</v>
      </c>
      <c r="C23">
        <v>356</v>
      </c>
    </row>
    <row r="24" spans="1:3" x14ac:dyDescent="0.2">
      <c r="A24" t="s">
        <v>154</v>
      </c>
      <c r="B24">
        <v>458</v>
      </c>
      <c r="C24">
        <v>368</v>
      </c>
    </row>
    <row r="25" spans="1:3" x14ac:dyDescent="0.2">
      <c r="A25" t="s">
        <v>155</v>
      </c>
      <c r="B25">
        <v>494</v>
      </c>
      <c r="C25">
        <v>405</v>
      </c>
    </row>
    <row r="26" spans="1:3" x14ac:dyDescent="0.2">
      <c r="A26" t="s">
        <v>156</v>
      </c>
      <c r="B26">
        <v>445</v>
      </c>
      <c r="C26">
        <v>356</v>
      </c>
    </row>
    <row r="27" spans="1:3" x14ac:dyDescent="0.2">
      <c r="A27" t="s">
        <v>157</v>
      </c>
      <c r="B27">
        <v>397</v>
      </c>
      <c r="C27">
        <v>308</v>
      </c>
    </row>
    <row r="28" spans="1:3" x14ac:dyDescent="0.2">
      <c r="A28" t="s">
        <v>158</v>
      </c>
      <c r="B28">
        <v>397</v>
      </c>
      <c r="C28">
        <v>308</v>
      </c>
    </row>
    <row r="29" spans="1:3" x14ac:dyDescent="0.2">
      <c r="A29" t="s">
        <v>159</v>
      </c>
      <c r="B29">
        <v>324</v>
      </c>
      <c r="C29">
        <v>235</v>
      </c>
    </row>
    <row r="30" spans="1:3" x14ac:dyDescent="0.2">
      <c r="A30" t="s">
        <v>160</v>
      </c>
      <c r="B30">
        <v>367</v>
      </c>
      <c r="C30">
        <v>278</v>
      </c>
    </row>
    <row r="31" spans="1:3" x14ac:dyDescent="0.2">
      <c r="A31" t="s">
        <v>161</v>
      </c>
      <c r="B31">
        <v>397</v>
      </c>
      <c r="C31">
        <v>308</v>
      </c>
    </row>
    <row r="32" spans="1:3" x14ac:dyDescent="0.2">
      <c r="A32" t="s">
        <v>162</v>
      </c>
      <c r="B32">
        <v>10</v>
      </c>
      <c r="C32">
        <v>10</v>
      </c>
    </row>
    <row r="33" spans="1:3" x14ac:dyDescent="0.2">
      <c r="A33" t="s">
        <v>163</v>
      </c>
      <c r="B33">
        <v>470</v>
      </c>
      <c r="C33">
        <v>381</v>
      </c>
    </row>
    <row r="34" spans="1:3" x14ac:dyDescent="0.2">
      <c r="A34" t="s">
        <v>164</v>
      </c>
      <c r="B34">
        <v>482</v>
      </c>
      <c r="C34">
        <v>393</v>
      </c>
    </row>
    <row r="35" spans="1:3" x14ac:dyDescent="0.2">
      <c r="A35" t="s">
        <v>165</v>
      </c>
      <c r="B35">
        <v>482</v>
      </c>
      <c r="C35">
        <v>393</v>
      </c>
    </row>
    <row r="36" spans="1:3" x14ac:dyDescent="0.2">
      <c r="A36" t="s">
        <v>166</v>
      </c>
      <c r="B36">
        <v>445</v>
      </c>
      <c r="C36">
        <v>356</v>
      </c>
    </row>
    <row r="37" spans="1:3" x14ac:dyDescent="0.2">
      <c r="A37" t="s">
        <v>167</v>
      </c>
      <c r="B37">
        <v>506</v>
      </c>
      <c r="C37">
        <v>417</v>
      </c>
    </row>
    <row r="38" spans="1:3" x14ac:dyDescent="0.2">
      <c r="A38" t="s">
        <v>168</v>
      </c>
      <c r="B38">
        <v>482</v>
      </c>
      <c r="C38">
        <v>393</v>
      </c>
    </row>
    <row r="39" spans="1:3" x14ac:dyDescent="0.2">
      <c r="A39" t="s">
        <v>169</v>
      </c>
      <c r="B39">
        <v>373</v>
      </c>
      <c r="C39">
        <v>284</v>
      </c>
    </row>
    <row r="40" spans="1:3" x14ac:dyDescent="0.2">
      <c r="A40" t="s">
        <v>170</v>
      </c>
      <c r="B40">
        <v>143</v>
      </c>
      <c r="C40">
        <v>65</v>
      </c>
    </row>
    <row r="41" spans="1:3" x14ac:dyDescent="0.2">
      <c r="A41" t="s">
        <v>171</v>
      </c>
      <c r="B41">
        <v>361</v>
      </c>
      <c r="C41">
        <v>271</v>
      </c>
    </row>
    <row r="42" spans="1:3" x14ac:dyDescent="0.2">
      <c r="A42" t="s">
        <v>172</v>
      </c>
      <c r="B42">
        <v>494</v>
      </c>
      <c r="C42">
        <v>405</v>
      </c>
    </row>
    <row r="43" spans="1:3" x14ac:dyDescent="0.2">
      <c r="A43" t="s">
        <v>173</v>
      </c>
      <c r="B43">
        <v>506</v>
      </c>
      <c r="C43">
        <v>417</v>
      </c>
    </row>
    <row r="44" spans="1:3" x14ac:dyDescent="0.2">
      <c r="A44" t="s">
        <v>174</v>
      </c>
      <c r="B44">
        <v>106</v>
      </c>
      <c r="C44">
        <v>17</v>
      </c>
    </row>
    <row r="45" spans="1:3" x14ac:dyDescent="0.2">
      <c r="A45" t="s">
        <v>175</v>
      </c>
      <c r="B45">
        <v>494</v>
      </c>
      <c r="C45">
        <v>405</v>
      </c>
    </row>
    <row r="46" spans="1:3" x14ac:dyDescent="0.2">
      <c r="A46" t="s">
        <v>176</v>
      </c>
      <c r="B46">
        <v>10</v>
      </c>
      <c r="C46">
        <v>10</v>
      </c>
    </row>
    <row r="47" spans="1:3" x14ac:dyDescent="0.2">
      <c r="A47" t="s">
        <v>177</v>
      </c>
      <c r="B47">
        <v>10</v>
      </c>
      <c r="C47">
        <v>10</v>
      </c>
    </row>
    <row r="48" spans="1:3" x14ac:dyDescent="0.2">
      <c r="A48" t="s">
        <v>30</v>
      </c>
      <c r="B48">
        <v>10</v>
      </c>
      <c r="C48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SOILS</vt:lpstr>
      <vt:lpstr>LandAgUse</vt:lpstr>
      <vt:lpstr>LandAgIrr</vt:lpstr>
      <vt:lpstr>SOILS!Print_Area</vt:lpstr>
      <vt:lpstr>SOILS!Print_Titles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 Wooding</dc:creator>
  <cp:lastModifiedBy>Wendy Prosser</cp:lastModifiedBy>
  <cp:lastPrinted>2020-12-04T20:54:17Z</cp:lastPrinted>
  <dcterms:created xsi:type="dcterms:W3CDTF">2000-01-19T15:01:59Z</dcterms:created>
  <dcterms:modified xsi:type="dcterms:W3CDTF">2020-12-04T21:00:18Z</dcterms:modified>
</cp:coreProperties>
</file>